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8_{1022AFD5-327E-4761-90FB-A4F7F27205E4}" xr6:coauthVersionLast="47" xr6:coauthVersionMax="47" xr10:uidLastSave="{00000000-0000-0000-0000-000000000000}"/>
  <bookViews>
    <workbookView xWindow="-120" yWindow="-120" windowWidth="29040" windowHeight="15720" xr2:uid="{00000000-000D-0000-FFFF-FFFF00000000}"/>
  </bookViews>
  <sheets>
    <sheet name="表1" sheetId="9" r:id="rId1"/>
    <sheet name="表2" sheetId="8" r:id="rId2"/>
    <sheet name="表3" sheetId="7" r:id="rId3"/>
    <sheet name="表4" sheetId="6" r:id="rId4"/>
    <sheet name="明細(オン)" sheetId="5" r:id="rId5"/>
    <sheet name="明細(オフ)" sheetId="4" r:id="rId6"/>
    <sheet name="明細(派生)" sheetId="3" r:id="rId7"/>
    <sheet name="明細(ネッティング)" sheetId="2" r:id="rId8"/>
  </sheets>
  <externalReferences>
    <externalReference r:id="rId9"/>
  </externalReferences>
  <definedNames>
    <definedName name="_xlnm.Print_Area" localSheetId="0">表1!$A$1:$K$187</definedName>
    <definedName name="_xlnm.Print_Area" localSheetId="1">表2!$A$2:$J$53</definedName>
    <definedName name="_xlnm.Print_Area" localSheetId="2">表3!$A$2:$V$39</definedName>
    <definedName name="_xlnm.Print_Area" localSheetId="3">表4!$A$2:$M$164</definedName>
    <definedName name="_xlnm.Print_Area" localSheetId="5">'明細(オフ)'!$A$1:$AD$118</definedName>
    <definedName name="_xlnm.Print_Area" localSheetId="4">'明細(オン)'!$A$1:$AN$517</definedName>
    <definedName name="_xlnm.Print_Area" localSheetId="7">'明細(ネッティング)'!$A$1:$X$5</definedName>
    <definedName name="_xlnm.Print_Area" localSheetId="6">'明細(派生)'!$A$1:$AX$103</definedName>
    <definedName name="_xlnm.Print_Area">'[1]BISN0104（帳票）'!$A$1:$Y$4</definedName>
    <definedName name="_xlnm.Print_Titles" localSheetId="0">表1!$2:$17</definedName>
    <definedName name="_xlnm.Print_Titles" localSheetId="3">表4!$2:$6</definedName>
    <definedName name="_xlnm.Print_Titles" localSheetId="5">'明細(オフ)'!$A:$E,'明細(オフ)'!$1:$5</definedName>
    <definedName name="_xlnm.Print_Titles" localSheetId="4">'明細(オン)'!$A:$F,'明細(オン)'!$1:$5</definedName>
    <definedName name="_xlnm.Print_Titles" localSheetId="7">'明細(ネッティング)'!$1:$3</definedName>
    <definedName name="_xlnm.Print_Titles" localSheetId="6">'明細(派生)'!$A:$E,'明細(派生)'!$1:$4</definedName>
    <definedName name="_xlnm.Print_Titles">'[1]BISN0104（帳票）'!$1:$3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1" i="6" l="1" a="1"/>
  <c r="G161" i="6"/>
  <c r="E161" i="6" a="1"/>
  <c r="E161" i="6" s="1"/>
  <c r="K160" i="6" a="1"/>
  <c r="K160" i="6"/>
  <c r="I160" i="6" a="1"/>
  <c r="I160" i="6"/>
  <c r="H160" i="6" a="1"/>
  <c r="H160" i="6"/>
  <c r="G160" i="6" a="1"/>
  <c r="G160" i="6"/>
  <c r="E160" i="6" a="1"/>
  <c r="E160" i="6"/>
  <c r="D160" i="6" a="1"/>
  <c r="D160" i="6"/>
  <c r="K159" i="6" a="1"/>
  <c r="K159" i="6"/>
  <c r="K161" i="6" s="1" a="1"/>
  <c r="K161" i="6" s="1"/>
  <c r="I159" i="6" a="1"/>
  <c r="I159" i="6"/>
  <c r="I161" i="6" s="1" a="1"/>
  <c r="I161" i="6" s="1"/>
  <c r="H159" i="6" a="1"/>
  <c r="H159" i="6" s="1"/>
  <c r="H161" i="6" s="1" a="1"/>
  <c r="H161" i="6" s="1"/>
  <c r="G159" i="6" a="1"/>
  <c r="G159" i="6"/>
  <c r="E159" i="6" a="1"/>
  <c r="E159" i="6"/>
  <c r="D159" i="6" a="1"/>
  <c r="D159" i="6"/>
  <c r="D161" i="6" s="1" a="1"/>
  <c r="D161" i="6" s="1"/>
  <c r="C136" i="6"/>
  <c r="C130" i="6"/>
  <c r="C126" i="6"/>
  <c r="C123" i="6"/>
  <c r="C27" i="7"/>
  <c r="V22" i="7"/>
  <c r="U22" i="7"/>
  <c r="T22" i="7"/>
  <c r="S22" i="7"/>
  <c r="R22" i="7"/>
  <c r="Q22" i="7"/>
  <c r="P22" i="7"/>
  <c r="O22" i="7"/>
  <c r="N22" i="7"/>
  <c r="M22" i="7"/>
  <c r="L22" i="7"/>
  <c r="G22" i="7"/>
  <c r="F22" i="7"/>
  <c r="E22" i="7"/>
  <c r="D22" i="7"/>
  <c r="C22" i="7"/>
  <c r="V14" i="7"/>
  <c r="U14" i="7"/>
  <c r="T14" i="7"/>
  <c r="S14" i="7"/>
  <c r="R14" i="7"/>
  <c r="Q14" i="7"/>
  <c r="P14" i="7"/>
  <c r="O14" i="7"/>
  <c r="N14" i="7"/>
  <c r="M14" i="7"/>
  <c r="L14" i="7"/>
  <c r="G14" i="7"/>
  <c r="F14" i="7"/>
  <c r="E14" i="7"/>
  <c r="D14" i="7"/>
  <c r="C14" i="7"/>
  <c r="I37" i="8" a="1"/>
  <c r="I37" i="8"/>
  <c r="E47" i="8" s="1"/>
  <c r="H23" i="8"/>
  <c r="J171" i="9"/>
  <c r="G171" i="9"/>
  <c r="I170" i="9"/>
  <c r="F170" i="9"/>
  <c r="D147" i="9"/>
  <c r="D141" i="9"/>
  <c r="D137" i="9"/>
  <c r="D134" i="9"/>
  <c r="C9" i="9" a="1"/>
  <c r="C9" i="9" s="1"/>
</calcChain>
</file>

<file path=xl/sharedStrings.xml><?xml version="1.0" encoding="utf-8"?>
<sst xmlns="http://schemas.openxmlformats.org/spreadsheetml/2006/main" count="15056" uniqueCount="2047">
  <si>
    <t>ファンド名称：</t>
  </si>
  <si>
    <t>基準年月日：</t>
  </si>
  <si>
    <t>ｶｳﾝﾀｰﾊﾟｰﾃｨ
(統一ﾌﾞﾛｰｶｰｺｰﾄﾞ・中央清算機関ｺｰﾄﾞ)</t>
  </si>
  <si>
    <t>CME</t>
  </si>
  <si>
    <t>00000086</t>
  </si>
  <si>
    <t>NZAM 上場投信 S&amp;P500（為替ヘッジあり）</t>
  </si>
  <si>
    <t>2025/11/28</t>
  </si>
  <si>
    <t>ｶｳﾝﾀｰﾊﾟｰﾃｨ名称
(統一ﾌﾞﾛｰｶｰ名称・中央清算機関名称)</t>
  </si>
  <si>
    <t>シカゴ商業取引所</t>
  </si>
  <si>
    <t>三菱ＵＦＪ信託銀行株式会社</t>
  </si>
  <si>
    <t>ﾈｯﾃｨﾝｸﾞｸﾞﾙｰﾌﾟNO
または
ﾈｯﾃｨﾝｸﾞｸﾞﾙｰﾌﾟ集合NO</t>
  </si>
  <si>
    <t>159809-CME-CCP-000</t>
  </si>
  <si>
    <t>140857-00000086-EXC-000</t>
  </si>
  <si>
    <t>派生商品ネッティング別内訳</t>
  </si>
  <si>
    <t>ﾈｯﾃｨﾝｸﾞｸﾞﾙｰﾌﾟ名称
または
ﾈｯﾃｨﾝｸﾞｸﾞﾙｰﾌﾟ集合名称</t>
  </si>
  <si>
    <t/>
  </si>
  <si>
    <t>ﾈｯﾃｨﾝｸﾞｸﾞﾙｰﾌﾟ集合NO</t>
  </si>
  <si>
    <t>ﾘｽｸｱｾｯﾄ額(円)</t>
  </si>
  <si>
    <t>(単位：一通貨単位)</t>
  </si>
  <si>
    <t>取引相手先
ﾘｽｸｳｪｲﾄ</t>
  </si>
  <si>
    <t>2</t>
  </si>
  <si>
    <t>20</t>
  </si>
  <si>
    <t>与信相当額(円)</t>
  </si>
  <si>
    <t>再構築ｺｽﾄ(円)</t>
  </si>
  <si>
    <t>ﾈｯﾃｨﾝｸﾞ担保金/証拠金</t>
  </si>
  <si>
    <t>PFEｱﾄﾞｵﾝ</t>
  </si>
  <si>
    <t>変動証拠金
有無</t>
  </si>
  <si>
    <t>0</t>
  </si>
  <si>
    <t>信用極度額</t>
  </si>
  <si>
    <t>最低引渡金額</t>
  </si>
  <si>
    <t>独立担保額</t>
  </si>
  <si>
    <t>ｱﾙﾌｧ</t>
  </si>
  <si>
    <t>ﾌﾛｱ</t>
  </si>
  <si>
    <t>乗数</t>
  </si>
  <si>
    <t>時価合計(円)</t>
  </si>
  <si>
    <t>担保交換期間</t>
  </si>
  <si>
    <t>取引数</t>
  </si>
  <si>
    <t>係争ﾌﾗｸﾞ</t>
  </si>
  <si>
    <t>与信相当額係数</t>
  </si>
  <si>
    <t>ｶｳﾝﾀｰﾊﾟｰﾃｨBICｺｰﾄﾞ</t>
  </si>
  <si>
    <t>XCMEUS4C</t>
  </si>
  <si>
    <t>MTBCJPJT</t>
  </si>
  <si>
    <t>商品分類</t>
  </si>
  <si>
    <t>先物</t>
  </si>
  <si>
    <t>為替予約</t>
  </si>
  <si>
    <t>国ｺｰﾄﾞ</t>
  </si>
  <si>
    <t>US</t>
  </si>
  <si>
    <t>JP</t>
  </si>
  <si>
    <t>通貨ｺｰﾄﾞ</t>
  </si>
  <si>
    <t>USD</t>
  </si>
  <si>
    <t>派生商品の銘柄別内訳</t>
  </si>
  <si>
    <t>銘柄ｺｰﾄﾞ</t>
  </si>
  <si>
    <t>001ESAIX.2512.030</t>
  </si>
  <si>
    <t>5000120251201</t>
  </si>
  <si>
    <t>5000120260106</t>
  </si>
  <si>
    <t>銘柄名</t>
  </si>
  <si>
    <t>S&amp;P MIN 2512</t>
  </si>
  <si>
    <t/>
  </si>
  <si>
    <t>株式会社　三菱ＵＦＪ銀行</t>
  </si>
  <si>
    <t>ﾈｯﾃｨﾝｸﾞｸﾞﾙｰﾌﾟNO</t>
  </si>
  <si>
    <t>資産科目名称</t>
  </si>
  <si>
    <t>派生 株式関連取引</t>
  </si>
  <si>
    <t>集計対象外(派生)</t>
  </si>
  <si>
    <t>派生 外為関連取引 先物外国為替取引</t>
  </si>
  <si>
    <t>想定元本</t>
  </si>
  <si>
    <t>ﾘｽｸｳｪｲﾄ</t>
  </si>
  <si>
    <t>ﾎﾟｼﾞｼｮﾝ区分</t>
  </si>
  <si>
    <t>L</t>
  </si>
  <si>
    <t>S</t>
  </si>
  <si>
    <t>個別建玉
約定日</t>
  </si>
  <si>
    <t>取引終了日</t>
  </si>
  <si>
    <t>年数換算
ｽﾀｰﾄ</t>
  </si>
  <si>
    <t>年数換算
ｴﾝﾄﾞ</t>
  </si>
  <si>
    <t>按分比率</t>
  </si>
  <si>
    <t>原資産ｺｰﾄﾞ</t>
  </si>
  <si>
    <t>SP500</t>
  </si>
  <si>
    <t>原資産
銘柄価格</t>
  </si>
  <si>
    <t>権利行使価格</t>
  </si>
  <si>
    <t>ﾍｯｼﾞｾｯﾄ区分/指数種別</t>
  </si>
  <si>
    <t>ｺﾓﾃﾞｨﾃｨ種別</t>
  </si>
  <si>
    <t>固定変動
区分_受取</t>
  </si>
  <si>
    <t>固定変動
区分_支払</t>
  </si>
  <si>
    <t>実効マチュ
リティ</t>
  </si>
  <si>
    <t>ﾍｯｼﾞｾｯﾄｺｰﾄﾞ</t>
  </si>
  <si>
    <t>JPYUSD</t>
  </si>
  <si>
    <t>ﾊﾞｹｯﾄｺｰﾄﾞ</t>
  </si>
  <si>
    <t>0001</t>
  </si>
  <si>
    <t>ﾎﾞﾗﾃｨﾘﾃｨ</t>
  </si>
  <si>
    <t>ﾃﾞﾙﾀ調整項</t>
  </si>
  <si>
    <t>ｽｰﾊﾟｰﾊﾞｲｻﾞﾘｰ_ﾃﾞｭﾚｰｼｮﾝ</t>
  </si>
  <si>
    <t>取引ﾚﾍﾞﾙ調整後想定元本</t>
  </si>
  <si>
    <t>ﾏﾁｭﾘﾃｨ
ﾌｧｸﾀｰ</t>
  </si>
  <si>
    <t>実効元本(円)</t>
  </si>
  <si>
    <t>SV_
ｽｰﾊﾟｰﾊﾞｲｻﾞﾘｰ
ﾌｧｸﾀｰ</t>
  </si>
  <si>
    <t>SV_相関</t>
  </si>
  <si>
    <t>取引単位ｱﾄﾞｵﾝ</t>
  </si>
  <si>
    <t>残高数量</t>
  </si>
  <si>
    <t>簿価単価(LOCAL)</t>
  </si>
  <si>
    <t>簿価金額(BASE)</t>
  </si>
  <si>
    <t>評価時価</t>
  </si>
  <si>
    <t>評価為替</t>
  </si>
  <si>
    <t>経過利息(BASE)</t>
  </si>
  <si>
    <t>前払金残(BASE)</t>
  </si>
  <si>
    <t>未収収益(BASE)</t>
  </si>
  <si>
    <t>時価合計(BASE)</t>
  </si>
  <si>
    <t>CEM_個別玉ｱﾄﾞｵﾝ</t>
  </si>
  <si>
    <t>統一ﾌﾞﾛｰｶｰ名称</t>
  </si>
  <si>
    <t>Societe Generale International Limited</t>
  </si>
  <si>
    <t>勘定</t>
  </si>
  <si>
    <t/>
  </si>
  <si>
    <t>JPY</t>
  </si>
  <si>
    <t>オフバランス商品の銘柄別内訳</t>
  </si>
  <si>
    <t>BSPL131000</t>
  </si>
  <si>
    <t>BSPL142000</t>
  </si>
  <si>
    <t>BSPL211099</t>
  </si>
  <si>
    <t>BSPL212000</t>
  </si>
  <si>
    <t>BSPL222000</t>
  </si>
  <si>
    <t>BSPL223000</t>
  </si>
  <si>
    <t>BSPL224000</t>
  </si>
  <si>
    <t>BSPL243003</t>
  </si>
  <si>
    <t>BSPL243004</t>
  </si>
  <si>
    <t>BSPL243005</t>
  </si>
  <si>
    <t>BSPL243006</t>
  </si>
  <si>
    <t>BSPL251000</t>
  </si>
  <si>
    <t>BSPL132000</t>
  </si>
  <si>
    <t>BSPL211001</t>
  </si>
  <si>
    <t>BSPL214000</t>
  </si>
  <si>
    <t>BSPL152001</t>
  </si>
  <si>
    <t>買為替</t>
  </si>
  <si>
    <t>為替未収入金</t>
  </si>
  <si>
    <t>未払金(その他)</t>
  </si>
  <si>
    <t>為替未払金</t>
  </si>
  <si>
    <t>未払解約金</t>
  </si>
  <si>
    <t>未払受託者報酬</t>
  </si>
  <si>
    <t>未払委託者報酬</t>
  </si>
  <si>
    <t>その他未払費用(監査)</t>
  </si>
  <si>
    <t>その他未払費用(印刷)</t>
  </si>
  <si>
    <t>その他未払費用(その他１)</t>
  </si>
  <si>
    <t>その他未払費用(その他２)</t>
  </si>
  <si>
    <t>売為替</t>
  </si>
  <si>
    <t>先物取引買勘定</t>
  </si>
  <si>
    <t>未払金(株式)</t>
  </si>
  <si>
    <t>先物取引未払金</t>
  </si>
  <si>
    <t>差入委託証拠金(現金)</t>
  </si>
  <si>
    <t>集計対象外(オフ)</t>
  </si>
  <si>
    <t>先物購入、先渡預金、部分払込株式又は部分払込債券</t>
  </si>
  <si>
    <t>信用ﾘｽｸ削減効果前</t>
  </si>
  <si>
    <t>個別銘柄
ﾘｽｸｱｾｯﾄ額</t>
  </si>
  <si>
    <t>信用ﾘｽｸ削減効果後</t>
  </si>
  <si>
    <t>130</t>
  </si>
  <si>
    <t>個別銘柄与信相当額</t>
  </si>
  <si>
    <t>M</t>
  </si>
  <si>
    <t xml:space="preserve">レバレッジ比率 </t>
  </si>
  <si>
    <t>株式</t>
  </si>
  <si>
    <t>短期・その他</t>
  </si>
  <si>
    <t>CH</t>
  </si>
  <si>
    <t>IE</t>
  </si>
  <si>
    <t>LR</t>
  </si>
  <si>
    <t>NL</t>
  </si>
  <si>
    <t>PA</t>
  </si>
  <si>
    <t>オンバランス商品の銘柄別内訳</t>
  </si>
  <si>
    <t>00102530001</t>
  </si>
  <si>
    <t>00107920001</t>
  </si>
  <si>
    <t>00108090001</t>
  </si>
  <si>
    <t>00100590001</t>
  </si>
  <si>
    <t>00102370001</t>
  </si>
  <si>
    <t>00103000001</t>
  </si>
  <si>
    <t>00105000001</t>
  </si>
  <si>
    <t>00105580001</t>
  </si>
  <si>
    <t>00106070001</t>
  </si>
  <si>
    <t>00108360001</t>
  </si>
  <si>
    <t>00111060001</t>
  </si>
  <si>
    <t>00112430001</t>
  </si>
  <si>
    <t>00113070001</t>
  </si>
  <si>
    <t>00113860001</t>
  </si>
  <si>
    <t>00115940001</t>
  </si>
  <si>
    <t>00116470001</t>
  </si>
  <si>
    <t>00110670001</t>
  </si>
  <si>
    <t>00108340001</t>
  </si>
  <si>
    <t>00111790001</t>
  </si>
  <si>
    <t>00102890001</t>
  </si>
  <si>
    <t>00100020001</t>
  </si>
  <si>
    <t>00100060001</t>
  </si>
  <si>
    <t>00100120001</t>
  </si>
  <si>
    <t>00100140001</t>
  </si>
  <si>
    <t>00100170001</t>
  </si>
  <si>
    <t>00100220001</t>
  </si>
  <si>
    <t>00100230001</t>
  </si>
  <si>
    <t>00100240001</t>
  </si>
  <si>
    <t>00100250001</t>
  </si>
  <si>
    <t>00100270001</t>
  </si>
  <si>
    <t>00100300001</t>
  </si>
  <si>
    <t>00100310001</t>
  </si>
  <si>
    <t>00100320001</t>
  </si>
  <si>
    <t>00100340001</t>
  </si>
  <si>
    <t>00100370001</t>
  </si>
  <si>
    <t>00100400001</t>
  </si>
  <si>
    <t>00100410001</t>
  </si>
  <si>
    <t>00100420001</t>
  </si>
  <si>
    <t>00100440001</t>
  </si>
  <si>
    <t>00100460001</t>
  </si>
  <si>
    <t>00100520001</t>
  </si>
  <si>
    <t>00100550001</t>
  </si>
  <si>
    <t>00100690001</t>
  </si>
  <si>
    <t>00100710001</t>
  </si>
  <si>
    <t>00100720001</t>
  </si>
  <si>
    <t>00100780001</t>
  </si>
  <si>
    <t>00100850001</t>
  </si>
  <si>
    <t>00100950001</t>
  </si>
  <si>
    <t>00100980001</t>
  </si>
  <si>
    <t>00101000001</t>
  </si>
  <si>
    <t>00101070001</t>
  </si>
  <si>
    <t>00101100001</t>
  </si>
  <si>
    <t>00101110001</t>
  </si>
  <si>
    <t>00101160001</t>
  </si>
  <si>
    <t>00101230001</t>
  </si>
  <si>
    <t>00101310001</t>
  </si>
  <si>
    <t>00101340001</t>
  </si>
  <si>
    <t>00101370001</t>
  </si>
  <si>
    <t>00101380001</t>
  </si>
  <si>
    <t>00101430001</t>
  </si>
  <si>
    <t>00101500001</t>
  </si>
  <si>
    <t>00101510001</t>
  </si>
  <si>
    <t>00101520001</t>
  </si>
  <si>
    <t>00101530001</t>
  </si>
  <si>
    <t>00101570001</t>
  </si>
  <si>
    <t>00101600001</t>
  </si>
  <si>
    <t>00101620001</t>
  </si>
  <si>
    <t>00101640001</t>
  </si>
  <si>
    <t>00101660001</t>
  </si>
  <si>
    <t>00101670001</t>
  </si>
  <si>
    <t>00101680001</t>
  </si>
  <si>
    <t>00101700001</t>
  </si>
  <si>
    <t>00101720001</t>
  </si>
  <si>
    <t>00101730001</t>
  </si>
  <si>
    <t>00101750001</t>
  </si>
  <si>
    <t>00101770001</t>
  </si>
  <si>
    <t>00101780001</t>
  </si>
  <si>
    <t>00101790001</t>
  </si>
  <si>
    <t>00101810001</t>
  </si>
  <si>
    <t>00101840001</t>
  </si>
  <si>
    <t>00101890001</t>
  </si>
  <si>
    <t>00101910001</t>
  </si>
  <si>
    <t>00101920001</t>
  </si>
  <si>
    <t>00101960001</t>
  </si>
  <si>
    <t>00101970001</t>
  </si>
  <si>
    <t>00101980001</t>
  </si>
  <si>
    <t>00102010001</t>
  </si>
  <si>
    <t>00102050001</t>
  </si>
  <si>
    <t>00102110001</t>
  </si>
  <si>
    <t>00102120001</t>
  </si>
  <si>
    <t>00102140001</t>
  </si>
  <si>
    <t>00102240001</t>
  </si>
  <si>
    <t>00102260001</t>
  </si>
  <si>
    <t>00102290001</t>
  </si>
  <si>
    <t>00102330001</t>
  </si>
  <si>
    <t>00102350001</t>
  </si>
  <si>
    <t>00102380001</t>
  </si>
  <si>
    <t>00102400001</t>
  </si>
  <si>
    <t>00102410001</t>
  </si>
  <si>
    <t>00102420001</t>
  </si>
  <si>
    <t>00102440001</t>
  </si>
  <si>
    <t>00102510001</t>
  </si>
  <si>
    <t>00102520001</t>
  </si>
  <si>
    <t>00102540001</t>
  </si>
  <si>
    <t>00102560001</t>
  </si>
  <si>
    <t>00102570001</t>
  </si>
  <si>
    <t>00102630001</t>
  </si>
  <si>
    <t>00102670001</t>
  </si>
  <si>
    <t>00102700001</t>
  </si>
  <si>
    <t>00102740001</t>
  </si>
  <si>
    <t>00102760001</t>
  </si>
  <si>
    <t>00102780001</t>
  </si>
  <si>
    <t>00102790001</t>
  </si>
  <si>
    <t>00102800001</t>
  </si>
  <si>
    <t>00102820001</t>
  </si>
  <si>
    <t>00102850001</t>
  </si>
  <si>
    <t>00102910001</t>
  </si>
  <si>
    <t>00102920001</t>
  </si>
  <si>
    <t>00102930001</t>
  </si>
  <si>
    <t>00102980001</t>
  </si>
  <si>
    <t>00103010001</t>
  </si>
  <si>
    <t>00103030001</t>
  </si>
  <si>
    <t>00103050001</t>
  </si>
  <si>
    <t>00103060001</t>
  </si>
  <si>
    <t>00103070001</t>
  </si>
  <si>
    <t>00103080001</t>
  </si>
  <si>
    <t>00103110001</t>
  </si>
  <si>
    <t>00103120001</t>
  </si>
  <si>
    <t>00103140001</t>
  </si>
  <si>
    <t>00103150001</t>
  </si>
  <si>
    <t>00103160001</t>
  </si>
  <si>
    <t>00103180001</t>
  </si>
  <si>
    <t>00103190001</t>
  </si>
  <si>
    <t>00103210001</t>
  </si>
  <si>
    <t>00103220001</t>
  </si>
  <si>
    <t>00103230001</t>
  </si>
  <si>
    <t>00103250001</t>
  </si>
  <si>
    <t>00103300001</t>
  </si>
  <si>
    <t>00103310001</t>
  </si>
  <si>
    <t>00103340001</t>
  </si>
  <si>
    <t>00103360001</t>
  </si>
  <si>
    <t>00103380001</t>
  </si>
  <si>
    <t>00103390001</t>
  </si>
  <si>
    <t>00103420001</t>
  </si>
  <si>
    <t>00103460001</t>
  </si>
  <si>
    <t>00103480001</t>
  </si>
  <si>
    <t>00103510001</t>
  </si>
  <si>
    <t>00103550001</t>
  </si>
  <si>
    <t>00103580001</t>
  </si>
  <si>
    <t>00103590001</t>
  </si>
  <si>
    <t>00103600001</t>
  </si>
  <si>
    <t>00103620001</t>
  </si>
  <si>
    <t>00103650001</t>
  </si>
  <si>
    <t>00103670001</t>
  </si>
  <si>
    <t>00103680001</t>
  </si>
  <si>
    <t>00103780001</t>
  </si>
  <si>
    <t>00103790001</t>
  </si>
  <si>
    <t>00103810001</t>
  </si>
  <si>
    <t>00103850001</t>
  </si>
  <si>
    <t>00103860001</t>
  </si>
  <si>
    <t>00103880001</t>
  </si>
  <si>
    <t>00104060001</t>
  </si>
  <si>
    <t>00104090001</t>
  </si>
  <si>
    <t>00104110001</t>
  </si>
  <si>
    <t>00104120001</t>
  </si>
  <si>
    <t>00104140001</t>
  </si>
  <si>
    <t>00104170001</t>
  </si>
  <si>
    <t>00104180001</t>
  </si>
  <si>
    <t>00104190001</t>
  </si>
  <si>
    <t>00104200001</t>
  </si>
  <si>
    <t>00104240001</t>
  </si>
  <si>
    <t>00104260001</t>
  </si>
  <si>
    <t>00104280001</t>
  </si>
  <si>
    <t>00104320001</t>
  </si>
  <si>
    <t>00104340001</t>
  </si>
  <si>
    <t>00104360001</t>
  </si>
  <si>
    <t>00104380001</t>
  </si>
  <si>
    <t>00104390001</t>
  </si>
  <si>
    <t>00104420001</t>
  </si>
  <si>
    <t>00104440001</t>
  </si>
  <si>
    <t>00104450001</t>
  </si>
  <si>
    <t>00104520001</t>
  </si>
  <si>
    <t>00104550001</t>
  </si>
  <si>
    <t>00104580001</t>
  </si>
  <si>
    <t>00104600001</t>
  </si>
  <si>
    <t>00104660001</t>
  </si>
  <si>
    <t>00104670001</t>
  </si>
  <si>
    <t>00104690001</t>
  </si>
  <si>
    <t>00104720001</t>
  </si>
  <si>
    <t>00104730001</t>
  </si>
  <si>
    <t>00104740001</t>
  </si>
  <si>
    <t>00104850001</t>
  </si>
  <si>
    <t>00104890001</t>
  </si>
  <si>
    <t>00104900001</t>
  </si>
  <si>
    <t>00104910001</t>
  </si>
  <si>
    <t>00104930001</t>
  </si>
  <si>
    <t>00104970001</t>
  </si>
  <si>
    <t>00105010001</t>
  </si>
  <si>
    <t>00105020001</t>
  </si>
  <si>
    <t>00105040001</t>
  </si>
  <si>
    <t>00105050001</t>
  </si>
  <si>
    <t>00105080001</t>
  </si>
  <si>
    <t>00105100001</t>
  </si>
  <si>
    <t>00105110001</t>
  </si>
  <si>
    <t>00105120001</t>
  </si>
  <si>
    <t>00105140001</t>
  </si>
  <si>
    <t>00105150001</t>
  </si>
  <si>
    <t>00105180001</t>
  </si>
  <si>
    <t>00105200001</t>
  </si>
  <si>
    <t>00105210001</t>
  </si>
  <si>
    <t>00105230001</t>
  </si>
  <si>
    <t>00105270001</t>
  </si>
  <si>
    <t>00105280001</t>
  </si>
  <si>
    <t>00105310001</t>
  </si>
  <si>
    <t>00105330001</t>
  </si>
  <si>
    <t>00105360001</t>
  </si>
  <si>
    <t>00105390001</t>
  </si>
  <si>
    <t>00105410001</t>
  </si>
  <si>
    <t>00105420001</t>
  </si>
  <si>
    <t>00105450001</t>
  </si>
  <si>
    <t>00105500001</t>
  </si>
  <si>
    <t>00105530001</t>
  </si>
  <si>
    <t>00105540001</t>
  </si>
  <si>
    <t>00105590001</t>
  </si>
  <si>
    <t>00105650001</t>
  </si>
  <si>
    <t>00105660001</t>
  </si>
  <si>
    <t>00105700001</t>
  </si>
  <si>
    <t>00105770001</t>
  </si>
  <si>
    <t>00105790001</t>
  </si>
  <si>
    <t>00105810001</t>
  </si>
  <si>
    <t>00105860001</t>
  </si>
  <si>
    <t>00105900001</t>
  </si>
  <si>
    <t>00105910001</t>
  </si>
  <si>
    <t>00105930001</t>
  </si>
  <si>
    <t>00105960001</t>
  </si>
  <si>
    <t>00105970001</t>
  </si>
  <si>
    <t>00105990001</t>
  </si>
  <si>
    <t>00106020001</t>
  </si>
  <si>
    <t>00106030001</t>
  </si>
  <si>
    <t>00106040001</t>
  </si>
  <si>
    <t>00106050001</t>
  </si>
  <si>
    <t>00106060001</t>
  </si>
  <si>
    <t>00106080001</t>
  </si>
  <si>
    <t>00106110001</t>
  </si>
  <si>
    <t>00106120001</t>
  </si>
  <si>
    <t>00106150001</t>
  </si>
  <si>
    <t>00106180001</t>
  </si>
  <si>
    <t>00106190001</t>
  </si>
  <si>
    <t>00106220001</t>
  </si>
  <si>
    <t>00106230001</t>
  </si>
  <si>
    <t>00106260001</t>
  </si>
  <si>
    <t>00106280001</t>
  </si>
  <si>
    <t>00106330001</t>
  </si>
  <si>
    <t>00106350001</t>
  </si>
  <si>
    <t>00106370001</t>
  </si>
  <si>
    <t>00106430001</t>
  </si>
  <si>
    <t>00106440001</t>
  </si>
  <si>
    <t>00106460001</t>
  </si>
  <si>
    <t>00106470001</t>
  </si>
  <si>
    <t>00106480001</t>
  </si>
  <si>
    <t>00106490001</t>
  </si>
  <si>
    <t>00106610001</t>
  </si>
  <si>
    <t>00106620001</t>
  </si>
  <si>
    <t>00106630001</t>
  </si>
  <si>
    <t>00106640001</t>
  </si>
  <si>
    <t>00106650001</t>
  </si>
  <si>
    <t>00106660001</t>
  </si>
  <si>
    <t>00106680001</t>
  </si>
  <si>
    <t>00106730001</t>
  </si>
  <si>
    <t>00106750001</t>
  </si>
  <si>
    <t>00106760001</t>
  </si>
  <si>
    <t>00106810001</t>
  </si>
  <si>
    <t>00106820001</t>
  </si>
  <si>
    <t>00106840001</t>
  </si>
  <si>
    <t>00106850001</t>
  </si>
  <si>
    <t>00106870001</t>
  </si>
  <si>
    <t>00106890001</t>
  </si>
  <si>
    <t>00106910001</t>
  </si>
  <si>
    <t>00106930001</t>
  </si>
  <si>
    <t>00106940001</t>
  </si>
  <si>
    <t>00106950001</t>
  </si>
  <si>
    <t>00106970001</t>
  </si>
  <si>
    <t>00107000001</t>
  </si>
  <si>
    <t>00107010001</t>
  </si>
  <si>
    <t>00107060001</t>
  </si>
  <si>
    <t>00107070001</t>
  </si>
  <si>
    <t>00107080001</t>
  </si>
  <si>
    <t>00107100001</t>
  </si>
  <si>
    <t>00107110001</t>
  </si>
  <si>
    <t>00107120001</t>
  </si>
  <si>
    <t>00107150001</t>
  </si>
  <si>
    <t>00107170001</t>
  </si>
  <si>
    <t>00107190001</t>
  </si>
  <si>
    <t>00107240001</t>
  </si>
  <si>
    <t>00107280001</t>
  </si>
  <si>
    <t>00107290001</t>
  </si>
  <si>
    <t>00107320001</t>
  </si>
  <si>
    <t>00107360001</t>
  </si>
  <si>
    <t>00107380001</t>
  </si>
  <si>
    <t>00107400001</t>
  </si>
  <si>
    <t>00107410001</t>
  </si>
  <si>
    <t>00107420001</t>
  </si>
  <si>
    <t>00107430001</t>
  </si>
  <si>
    <t>00107450001</t>
  </si>
  <si>
    <t>00107460001</t>
  </si>
  <si>
    <t>00107500001</t>
  </si>
  <si>
    <t>00107530001</t>
  </si>
  <si>
    <t>00107550001</t>
  </si>
  <si>
    <t>00107560001</t>
  </si>
  <si>
    <t>00107600001</t>
  </si>
  <si>
    <t>00107610001</t>
  </si>
  <si>
    <t>00107630001</t>
  </si>
  <si>
    <t>00107660001</t>
  </si>
  <si>
    <t>00107670001</t>
  </si>
  <si>
    <t>00107690001</t>
  </si>
  <si>
    <t>00107770001</t>
  </si>
  <si>
    <t>00107800001</t>
  </si>
  <si>
    <t>00107830001</t>
  </si>
  <si>
    <t>00107840001</t>
  </si>
  <si>
    <t>00107860001</t>
  </si>
  <si>
    <t>00107880001</t>
  </si>
  <si>
    <t>00107900001</t>
  </si>
  <si>
    <t>00107950001</t>
  </si>
  <si>
    <t>00108050001</t>
  </si>
  <si>
    <t>00108070001</t>
  </si>
  <si>
    <t>00108100001</t>
  </si>
  <si>
    <t>00108120001</t>
  </si>
  <si>
    <t>00108160001</t>
  </si>
  <si>
    <t>00108230001</t>
  </si>
  <si>
    <t>00108240001</t>
  </si>
  <si>
    <t>00108290001</t>
  </si>
  <si>
    <t>00108310001</t>
  </si>
  <si>
    <t>00108350001</t>
  </si>
  <si>
    <t>00108430001</t>
  </si>
  <si>
    <t>00108440001</t>
  </si>
  <si>
    <t>00108450001</t>
  </si>
  <si>
    <t>00108940001</t>
  </si>
  <si>
    <t>00109090001</t>
  </si>
  <si>
    <t>00109170001</t>
  </si>
  <si>
    <t>00109220001</t>
  </si>
  <si>
    <t>00109390001</t>
  </si>
  <si>
    <t>00109440001</t>
  </si>
  <si>
    <t>00109510001</t>
  </si>
  <si>
    <t>00109520001</t>
  </si>
  <si>
    <t>00109630001</t>
  </si>
  <si>
    <t>00110140001</t>
  </si>
  <si>
    <t>00110300001</t>
  </si>
  <si>
    <t>00110380001</t>
  </si>
  <si>
    <t>00110400001</t>
  </si>
  <si>
    <t>00110410001</t>
  </si>
  <si>
    <t>00110430001</t>
  </si>
  <si>
    <t>00110610001</t>
  </si>
  <si>
    <t>00110650001</t>
  </si>
  <si>
    <t>00110800001</t>
  </si>
  <si>
    <t>00110880001</t>
  </si>
  <si>
    <t>00110890001</t>
  </si>
  <si>
    <t>00110980001</t>
  </si>
  <si>
    <t>00111050001</t>
  </si>
  <si>
    <t>00111170001</t>
  </si>
  <si>
    <t>00111240001</t>
  </si>
  <si>
    <t>00111390001</t>
  </si>
  <si>
    <t>00111410001</t>
  </si>
  <si>
    <t>00111510001</t>
  </si>
  <si>
    <t>00111550001</t>
  </si>
  <si>
    <t>00111680001</t>
  </si>
  <si>
    <t>00111690001</t>
  </si>
  <si>
    <t>00111800001</t>
  </si>
  <si>
    <t>00111920001</t>
  </si>
  <si>
    <t>00111960001</t>
  </si>
  <si>
    <t>00111990001</t>
  </si>
  <si>
    <t>00112020001</t>
  </si>
  <si>
    <t>00112040001</t>
  </si>
  <si>
    <t>00112050001</t>
  </si>
  <si>
    <t>00112080001</t>
  </si>
  <si>
    <t>00112180001</t>
  </si>
  <si>
    <t>00112200001</t>
  </si>
  <si>
    <t>00112220001</t>
  </si>
  <si>
    <t>00112230001</t>
  </si>
  <si>
    <t>00112280001</t>
  </si>
  <si>
    <t>00112340001</t>
  </si>
  <si>
    <t>00112490001</t>
  </si>
  <si>
    <t>00112740001</t>
  </si>
  <si>
    <t>00113130001</t>
  </si>
  <si>
    <t>00113140001</t>
  </si>
  <si>
    <t>00113180001</t>
  </si>
  <si>
    <t>00113210001</t>
  </si>
  <si>
    <t>00113230001</t>
  </si>
  <si>
    <t>00113280001</t>
  </si>
  <si>
    <t>00113290001</t>
  </si>
  <si>
    <t>00113500001</t>
  </si>
  <si>
    <t>00113520001</t>
  </si>
  <si>
    <t>00113540001</t>
  </si>
  <si>
    <t>00113600001</t>
  </si>
  <si>
    <t>00113640001</t>
  </si>
  <si>
    <t>00113970001</t>
  </si>
  <si>
    <t>00113980001</t>
  </si>
  <si>
    <t>00114050001</t>
  </si>
  <si>
    <t>00114060001</t>
  </si>
  <si>
    <t>00114080001</t>
  </si>
  <si>
    <t>00114100001</t>
  </si>
  <si>
    <t>00114180001</t>
  </si>
  <si>
    <t>00114190001</t>
  </si>
  <si>
    <t>00114210001</t>
  </si>
  <si>
    <t>00114230001</t>
  </si>
  <si>
    <t>00114240001</t>
  </si>
  <si>
    <t>00114260001</t>
  </si>
  <si>
    <t>00114270001</t>
  </si>
  <si>
    <t>00114340001</t>
  </si>
  <si>
    <t>00115000001</t>
  </si>
  <si>
    <t>00115580001</t>
  </si>
  <si>
    <t>00115610001</t>
  </si>
  <si>
    <t>00115650001</t>
  </si>
  <si>
    <t>00115690001</t>
  </si>
  <si>
    <t>00115730001</t>
  </si>
  <si>
    <t>00115740001</t>
  </si>
  <si>
    <t>00115750001</t>
  </si>
  <si>
    <t>00115800001</t>
  </si>
  <si>
    <t>00115890001</t>
  </si>
  <si>
    <t>00115910001</t>
  </si>
  <si>
    <t>00115920001</t>
  </si>
  <si>
    <t>00115950001</t>
  </si>
  <si>
    <t>00116010001</t>
  </si>
  <si>
    <t>00116020001</t>
  </si>
  <si>
    <t>00116040001</t>
  </si>
  <si>
    <t>00116080001</t>
  </si>
  <si>
    <t>00116090001</t>
  </si>
  <si>
    <t>00116180001</t>
  </si>
  <si>
    <t>00116220001</t>
  </si>
  <si>
    <t>00116230001</t>
  </si>
  <si>
    <t>00116240001</t>
  </si>
  <si>
    <t>00116270001</t>
  </si>
  <si>
    <t>00116280001</t>
  </si>
  <si>
    <t>00116340001</t>
  </si>
  <si>
    <t>00116390001</t>
  </si>
  <si>
    <t>00116440001</t>
  </si>
  <si>
    <t>00116460001</t>
  </si>
  <si>
    <t>00116480001</t>
  </si>
  <si>
    <t>00116500001</t>
  </si>
  <si>
    <t>00116540001</t>
  </si>
  <si>
    <t>00116570001</t>
  </si>
  <si>
    <t>00116610001</t>
  </si>
  <si>
    <t>00116620001</t>
  </si>
  <si>
    <t>00116630001</t>
  </si>
  <si>
    <t>00116650001</t>
  </si>
  <si>
    <t>00116660001</t>
  </si>
  <si>
    <t>00116680001</t>
  </si>
  <si>
    <t>00116690001</t>
  </si>
  <si>
    <t>00116730001</t>
  </si>
  <si>
    <t>00116810001</t>
  </si>
  <si>
    <t>00116830001</t>
  </si>
  <si>
    <t>00116840001</t>
  </si>
  <si>
    <t>00116890001</t>
  </si>
  <si>
    <t>00116940001</t>
  </si>
  <si>
    <t>00116960001</t>
  </si>
  <si>
    <t>00116990001</t>
  </si>
  <si>
    <t>00117010001</t>
  </si>
  <si>
    <t>00117070001</t>
  </si>
  <si>
    <t>00117080001</t>
  </si>
  <si>
    <t>00117090001</t>
  </si>
  <si>
    <t>00117100001</t>
  </si>
  <si>
    <t>00117180001</t>
  </si>
  <si>
    <t>00117200001</t>
  </si>
  <si>
    <t>00117210001</t>
  </si>
  <si>
    <t>00117240001</t>
  </si>
  <si>
    <t>00117250001</t>
  </si>
  <si>
    <t>00117310001</t>
  </si>
  <si>
    <t>00117320001</t>
  </si>
  <si>
    <t>00117360001</t>
  </si>
  <si>
    <t>00117410001</t>
  </si>
  <si>
    <t>00117570001</t>
  </si>
  <si>
    <t>00117600001</t>
  </si>
  <si>
    <t>00117610001</t>
  </si>
  <si>
    <t>00117670001</t>
  </si>
  <si>
    <t>00117710001</t>
  </si>
  <si>
    <t>00117750001</t>
  </si>
  <si>
    <t>00117790001</t>
  </si>
  <si>
    <t>00117830001</t>
  </si>
  <si>
    <t>00117890001</t>
  </si>
  <si>
    <t>00117960001</t>
  </si>
  <si>
    <t>00117980001</t>
  </si>
  <si>
    <t>00117990001</t>
  </si>
  <si>
    <t>00118060001</t>
  </si>
  <si>
    <t>00118120001</t>
  </si>
  <si>
    <t>00118130001</t>
  </si>
  <si>
    <t>00118240001</t>
  </si>
  <si>
    <t>00118300001</t>
  </si>
  <si>
    <t>00118370001</t>
  </si>
  <si>
    <t>00118400001</t>
  </si>
  <si>
    <t>00118460001</t>
  </si>
  <si>
    <t>00118610001</t>
  </si>
  <si>
    <t>00118620001</t>
  </si>
  <si>
    <t>00118780001</t>
  </si>
  <si>
    <t>00118820001</t>
  </si>
  <si>
    <t>00118870001</t>
  </si>
  <si>
    <t>00119020001</t>
  </si>
  <si>
    <t>00119050001</t>
  </si>
  <si>
    <t>00119060001</t>
  </si>
  <si>
    <t>00119080001</t>
  </si>
  <si>
    <t>00119150001</t>
  </si>
  <si>
    <t>00119570001</t>
  </si>
  <si>
    <t>00119580001</t>
  </si>
  <si>
    <t>00119650001</t>
  </si>
  <si>
    <t>00119710001</t>
  </si>
  <si>
    <t>00119720001</t>
  </si>
  <si>
    <t>62000</t>
  </si>
  <si>
    <t>BSPL141001</t>
  </si>
  <si>
    <t>BSPL101001</t>
  </si>
  <si>
    <t>ISINｺｰﾄﾞ</t>
  </si>
  <si>
    <t>CH0044328745</t>
  </si>
  <si>
    <t>CH0114405324</t>
  </si>
  <si>
    <t>IE000IVNQZ81</t>
  </si>
  <si>
    <t>IE00B8KQN827</t>
  </si>
  <si>
    <t>IE00B4BNMY34</t>
  </si>
  <si>
    <t>IE00BTN1Y115</t>
  </si>
  <si>
    <t>IE00BKVD2N49</t>
  </si>
  <si>
    <t>IE00BK9ZQ967</t>
  </si>
  <si>
    <t>IE00BLP1HW54</t>
  </si>
  <si>
    <t>IE00BLS09M33</t>
  </si>
  <si>
    <t>IE00BDB6Q211</t>
  </si>
  <si>
    <t>IE00BFRT3W74</t>
  </si>
  <si>
    <t>IE00028FXN24</t>
  </si>
  <si>
    <t>IE00BY7QL619</t>
  </si>
  <si>
    <t>IE000S9YS762</t>
  </si>
  <si>
    <t>IE00BFY8C754</t>
  </si>
  <si>
    <t>LR0008862868</t>
  </si>
  <si>
    <t>NL0009434992</t>
  </si>
  <si>
    <t>NL0009538784</t>
  </si>
  <si>
    <t>PA1436583006</t>
  </si>
  <si>
    <t>US9311421039</t>
  </si>
  <si>
    <t>US75513E1010</t>
  </si>
  <si>
    <t>US8825081040</t>
  </si>
  <si>
    <t>US8807701029</t>
  </si>
  <si>
    <t>US87612E1064</t>
  </si>
  <si>
    <t>US7427181091</t>
  </si>
  <si>
    <t>US7234841010</t>
  </si>
  <si>
    <t>US20825C1045</t>
  </si>
  <si>
    <t>US02209S1033</t>
  </si>
  <si>
    <t>US7134481081</t>
  </si>
  <si>
    <t>US6200763075</t>
  </si>
  <si>
    <t>US6174464486</t>
  </si>
  <si>
    <t>US5951121038</t>
  </si>
  <si>
    <t>US5717481023</t>
  </si>
  <si>
    <t>US4943681035</t>
  </si>
  <si>
    <t>US4592001014</t>
  </si>
  <si>
    <t>US4385161066</t>
  </si>
  <si>
    <t>US40434L1052</t>
  </si>
  <si>
    <t>US38141G1040</t>
  </si>
  <si>
    <t>US3696043013</t>
  </si>
  <si>
    <t>US3453708600</t>
  </si>
  <si>
    <t>US30231G1022</t>
  </si>
  <si>
    <t>US1729674242</t>
  </si>
  <si>
    <t>US1255231003</t>
  </si>
  <si>
    <t>US1667641005</t>
  </si>
  <si>
    <t>US0970231058</t>
  </si>
  <si>
    <t>US17275R1023</t>
  </si>
  <si>
    <t>US4581401001</t>
  </si>
  <si>
    <t>US5949181045</t>
  </si>
  <si>
    <t>US68389X1054</t>
  </si>
  <si>
    <t>US92343E1029</t>
  </si>
  <si>
    <t>US0028241000</t>
  </si>
  <si>
    <t>US0079031078</t>
  </si>
  <si>
    <t>US0268747849</t>
  </si>
  <si>
    <t>US0718131099</t>
  </si>
  <si>
    <t>US30161N1019</t>
  </si>
  <si>
    <t>US58933Y1055</t>
  </si>
  <si>
    <t>US00206R1023</t>
  </si>
  <si>
    <t>US92343V1044</t>
  </si>
  <si>
    <t>US5324571083</t>
  </si>
  <si>
    <t>US7475251036</t>
  </si>
  <si>
    <t>US64110D1046</t>
  </si>
  <si>
    <t>US46625H1005</t>
  </si>
  <si>
    <t>US4370761029</t>
  </si>
  <si>
    <t>US4781601046</t>
  </si>
  <si>
    <t>US5486611073</t>
  </si>
  <si>
    <t>US0536111091</t>
  </si>
  <si>
    <t>US7170811035</t>
  </si>
  <si>
    <t>US89417E1091</t>
  </si>
  <si>
    <t>US5398301094</t>
  </si>
  <si>
    <t>US58155Q1031</t>
  </si>
  <si>
    <t>US1491231015</t>
  </si>
  <si>
    <t>US25746U1097</t>
  </si>
  <si>
    <t>US94106L1098</t>
  </si>
  <si>
    <t>US1266501006</t>
  </si>
  <si>
    <t>US0605051046</t>
  </si>
  <si>
    <t>US0758871091</t>
  </si>
  <si>
    <t>US31428X1063</t>
  </si>
  <si>
    <t>US6934751057</t>
  </si>
  <si>
    <t>US3695501086</t>
  </si>
  <si>
    <t>US6541061031</t>
  </si>
  <si>
    <t>US4932671088</t>
  </si>
  <si>
    <t>US1264081035</t>
  </si>
  <si>
    <t>US4824801009</t>
  </si>
  <si>
    <t>US4062161017</t>
  </si>
  <si>
    <t>US8326964058</t>
  </si>
  <si>
    <t>US5801351017</t>
  </si>
  <si>
    <t>US14040H1059</t>
  </si>
  <si>
    <t>US14149Y1082</t>
  </si>
  <si>
    <t>US6819191064</t>
  </si>
  <si>
    <t>US20030N1019</t>
  </si>
  <si>
    <t>US6092071058</t>
  </si>
  <si>
    <t>US2910111044</t>
  </si>
  <si>
    <t>US1912161007</t>
  </si>
  <si>
    <t>US9621661043</t>
  </si>
  <si>
    <t>US88579Y1010</t>
  </si>
  <si>
    <t>US3755581036</t>
  </si>
  <si>
    <t>US25179M1036</t>
  </si>
  <si>
    <t>US4612021034</t>
  </si>
  <si>
    <t>US1941621039</t>
  </si>
  <si>
    <t>US5260571048</t>
  </si>
  <si>
    <t>US6745991058</t>
  </si>
  <si>
    <t>US23331A1097</t>
  </si>
  <si>
    <t>US4165151048</t>
  </si>
  <si>
    <t>US91913Y1001</t>
  </si>
  <si>
    <t>US0311621009</t>
  </si>
  <si>
    <t>US2855121099</t>
  </si>
  <si>
    <t>US0865161014</t>
  </si>
  <si>
    <t>US78409V1044</t>
  </si>
  <si>
    <t>AN8068571086</t>
  </si>
  <si>
    <t>US26875P1012</t>
  </si>
  <si>
    <t>US26614N1028</t>
  </si>
  <si>
    <t>US4595061015</t>
  </si>
  <si>
    <t>US35671D8570</t>
  </si>
  <si>
    <t>US2441991054</t>
  </si>
  <si>
    <t>US6558441084</t>
  </si>
  <si>
    <t>US9884981013</t>
  </si>
  <si>
    <t>US2546871060</t>
  </si>
  <si>
    <t>US2786421030</t>
  </si>
  <si>
    <t>US0394831020</t>
  </si>
  <si>
    <t>US1011371077</t>
  </si>
  <si>
    <t>US7140461093</t>
  </si>
  <si>
    <t>US09062X1037</t>
  </si>
  <si>
    <t>US9497461015</t>
  </si>
  <si>
    <t>US9029733048</t>
  </si>
  <si>
    <t>US0258161092</t>
  </si>
  <si>
    <t>US3546131018</t>
  </si>
  <si>
    <t>US7443201022</t>
  </si>
  <si>
    <t>US0200021014</t>
  </si>
  <si>
    <t>US0527691069</t>
  </si>
  <si>
    <t>US6687711084</t>
  </si>
  <si>
    <t>US0382221051</t>
  </si>
  <si>
    <t>US67066G1040</t>
  </si>
  <si>
    <t>US00130H1059</t>
  </si>
  <si>
    <t>US7010941042</t>
  </si>
  <si>
    <t>US98956P1021</t>
  </si>
  <si>
    <t>US6703461052</t>
  </si>
  <si>
    <t>US04621X1081</t>
  </si>
  <si>
    <t>BMG3223R1088</t>
  </si>
  <si>
    <t>US8725401090</t>
  </si>
  <si>
    <t>US03076C1062</t>
  </si>
  <si>
    <t>US3703341046</t>
  </si>
  <si>
    <t>US2193501051</t>
  </si>
  <si>
    <t>US3635761097</t>
  </si>
  <si>
    <t>US89832Q1094</t>
  </si>
  <si>
    <t>US1101221083</t>
  </si>
  <si>
    <t>US1720621010</t>
  </si>
  <si>
    <t>US2333311072</t>
  </si>
  <si>
    <t>US26884L1098</t>
  </si>
  <si>
    <t>US29364G1031</t>
  </si>
  <si>
    <t>US3379321074</t>
  </si>
  <si>
    <t>US3167731005</t>
  </si>
  <si>
    <t>US65339F1012</t>
  </si>
  <si>
    <t>US3724601055</t>
  </si>
  <si>
    <t>US4461501045</t>
  </si>
  <si>
    <t>US65473P1057</t>
  </si>
  <si>
    <t>US30040W1080</t>
  </si>
  <si>
    <t>US6826801036</t>
  </si>
  <si>
    <t>US6935061076</t>
  </si>
  <si>
    <t>US69351T1060</t>
  </si>
  <si>
    <t>US7591EP1005</t>
  </si>
  <si>
    <t>US8574771031</t>
  </si>
  <si>
    <t>US5128073062</t>
  </si>
  <si>
    <t>US7739031091</t>
  </si>
  <si>
    <t>US44107P1049</t>
  </si>
  <si>
    <t>US9113121068</t>
  </si>
  <si>
    <t>US1890541097</t>
  </si>
  <si>
    <t>US9581021055</t>
  </si>
  <si>
    <t>BMG0450A1053</t>
  </si>
  <si>
    <t>US98389B1008</t>
  </si>
  <si>
    <t>US92532F1003</t>
  </si>
  <si>
    <t>US62944T1051</t>
  </si>
  <si>
    <t>US4432011082</t>
  </si>
  <si>
    <t>US2600031080</t>
  </si>
  <si>
    <t>US8636671013</t>
  </si>
  <si>
    <t>US15189T1079</t>
  </si>
  <si>
    <t>US91324P1021</t>
  </si>
  <si>
    <t>US7782961038</t>
  </si>
  <si>
    <t>US0378331005</t>
  </si>
  <si>
    <t>US8760301072</t>
  </si>
  <si>
    <t>US2358511028</t>
  </si>
  <si>
    <t>US0640581007</t>
  </si>
  <si>
    <t>US9024941034</t>
  </si>
  <si>
    <t>US5010441013</t>
  </si>
  <si>
    <t>US7445731067</t>
  </si>
  <si>
    <t>US1252691001</t>
  </si>
  <si>
    <t>US0367521038</t>
  </si>
  <si>
    <t>US0010551028</t>
  </si>
  <si>
    <t>US61945C1036</t>
  </si>
  <si>
    <t>US4180561072</t>
  </si>
  <si>
    <t>US6293775085</t>
  </si>
  <si>
    <t>CH1300646267</t>
  </si>
  <si>
    <t>US30212P3038</t>
  </si>
  <si>
    <t>US09290D1019</t>
  </si>
  <si>
    <t>US7181721090</t>
  </si>
  <si>
    <t>US4878361082</t>
  </si>
  <si>
    <t>US4404521001</t>
  </si>
  <si>
    <t>US8581191009</t>
  </si>
  <si>
    <t>US8447411088</t>
  </si>
  <si>
    <t>US6658591044</t>
  </si>
  <si>
    <t>US2371941053</t>
  </si>
  <si>
    <t>US0326541051</t>
  </si>
  <si>
    <t>US0530151036</t>
  </si>
  <si>
    <t>US4456581077</t>
  </si>
  <si>
    <t>US12572Q1058</t>
  </si>
  <si>
    <t>US26441C2044</t>
  </si>
  <si>
    <t>BMG491BT1088</t>
  </si>
  <si>
    <t>US69331C1080</t>
  </si>
  <si>
    <t>US8718291078</t>
  </si>
  <si>
    <t>US4448591028</t>
  </si>
  <si>
    <t>US8425871071</t>
  </si>
  <si>
    <t>US02079K3059</t>
  </si>
  <si>
    <t>US3364331070</t>
  </si>
  <si>
    <t>US6311031081</t>
  </si>
  <si>
    <t>US0255371017</t>
  </si>
  <si>
    <t>US8832031012</t>
  </si>
  <si>
    <t>US6516391066</t>
  </si>
  <si>
    <t>US46982L1089</t>
  </si>
  <si>
    <t>US0533321024</t>
  </si>
  <si>
    <t>US8288061091</t>
  </si>
  <si>
    <t>US7607591002</t>
  </si>
  <si>
    <t>US59156R1086</t>
  </si>
  <si>
    <t>US9694571004</t>
  </si>
  <si>
    <t>US0231351067</t>
  </si>
  <si>
    <t>US8835561023</t>
  </si>
  <si>
    <t>US05722G1004</t>
  </si>
  <si>
    <t>US6668071029</t>
  </si>
  <si>
    <t>US45866F1049</t>
  </si>
  <si>
    <t>US2788651006</t>
  </si>
  <si>
    <t>US09857L1089</t>
  </si>
  <si>
    <t>US45337C1027</t>
  </si>
  <si>
    <t>US00846U1016</t>
  </si>
  <si>
    <t>US37045V1008</t>
  </si>
  <si>
    <t>US4464131063</t>
  </si>
  <si>
    <t>US00724F1012</t>
  </si>
  <si>
    <t>US0091581068</t>
  </si>
  <si>
    <t>US00971T1016</t>
  </si>
  <si>
    <t>US0236081024</t>
  </si>
  <si>
    <t>US9831341071</t>
  </si>
  <si>
    <t>US03027X1000</t>
  </si>
  <si>
    <t>US03073E1055</t>
  </si>
  <si>
    <t>US0320951017</t>
  </si>
  <si>
    <t>US03743Q1085</t>
  </si>
  <si>
    <t>US0534841012</t>
  </si>
  <si>
    <t>US0584981064</t>
  </si>
  <si>
    <t>US0846707026</t>
  </si>
  <si>
    <t>US1011211018</t>
  </si>
  <si>
    <t>US1156372096</t>
  </si>
  <si>
    <t>US12541W2098</t>
  </si>
  <si>
    <t>US1258961002</t>
  </si>
  <si>
    <t>US1270971039</t>
  </si>
  <si>
    <t>US1344291091</t>
  </si>
  <si>
    <t>US1696561059</t>
  </si>
  <si>
    <t>US1729081059</t>
  </si>
  <si>
    <t>US1924461023</t>
  </si>
  <si>
    <t>US21036P1084</t>
  </si>
  <si>
    <t>US22160K1051</t>
  </si>
  <si>
    <t>US2058871029</t>
  </si>
  <si>
    <t>US2310211063</t>
  </si>
  <si>
    <t>US2091151041</t>
  </si>
  <si>
    <t>US23918K1088</t>
  </si>
  <si>
    <t>US2810201077</t>
  </si>
  <si>
    <t>US28176E1082</t>
  </si>
  <si>
    <t>US2944291051</t>
  </si>
  <si>
    <t>US29476L1070</t>
  </si>
  <si>
    <t>US5184391044</t>
  </si>
  <si>
    <t>US3021301094</t>
  </si>
  <si>
    <t>US3156161024</t>
  </si>
  <si>
    <t>US3119001044</t>
  </si>
  <si>
    <t>US31620M1062</t>
  </si>
  <si>
    <t>US3377381088</t>
  </si>
  <si>
    <t>US3848021040</t>
  </si>
  <si>
    <t>US42250P1030</t>
  </si>
  <si>
    <t>US5024311095</t>
  </si>
  <si>
    <t>US95040Q1040</t>
  </si>
  <si>
    <t>US4278661081</t>
  </si>
  <si>
    <t>US4523081093</t>
  </si>
  <si>
    <t>US4606901001</t>
  </si>
  <si>
    <t>US4601461035</t>
  </si>
  <si>
    <t>US46120E6023</t>
  </si>
  <si>
    <t>US46284V1017</t>
  </si>
  <si>
    <t>US4663131039</t>
  </si>
  <si>
    <t>US49446R1095</t>
  </si>
  <si>
    <t>US5049221055</t>
  </si>
  <si>
    <t>US5404241086</t>
  </si>
  <si>
    <t>US55261F1049</t>
  </si>
  <si>
    <t>US5719032022</t>
  </si>
  <si>
    <t>US5745991068</t>
  </si>
  <si>
    <t>US57636Q1040</t>
  </si>
  <si>
    <t>US5797802064</t>
  </si>
  <si>
    <t>US5950171042</t>
  </si>
  <si>
    <t>US60871R2094</t>
  </si>
  <si>
    <t>US6153691059</t>
  </si>
  <si>
    <t>US64110L1061</t>
  </si>
  <si>
    <t>US67103H1077</t>
  </si>
  <si>
    <t>US6937181088</t>
  </si>
  <si>
    <t>US7043261079</t>
  </si>
  <si>
    <t>US7512121010</t>
  </si>
  <si>
    <t>US74251V1026</t>
  </si>
  <si>
    <t>US7433151039</t>
  </si>
  <si>
    <t>US74340W1036</t>
  </si>
  <si>
    <t>US74460D1090</t>
  </si>
  <si>
    <t>US7458671010</t>
  </si>
  <si>
    <t>US74762E1029</t>
  </si>
  <si>
    <t>US74834L1008</t>
  </si>
  <si>
    <t>US7766961061</t>
  </si>
  <si>
    <t>US5253271028</t>
  </si>
  <si>
    <t>US79466L3024</t>
  </si>
  <si>
    <t>US8085131055</t>
  </si>
  <si>
    <t>US8168511090</t>
  </si>
  <si>
    <t>US8243481061</t>
  </si>
  <si>
    <t>US8330341012</t>
  </si>
  <si>
    <t>US8545021011</t>
  </si>
  <si>
    <t>US8552441094</t>
  </si>
  <si>
    <t>US74144T1088</t>
  </si>
  <si>
    <t>US37959E1029</t>
  </si>
  <si>
    <t>US9078181081</t>
  </si>
  <si>
    <t>US92276F1003</t>
  </si>
  <si>
    <t>US92826C8394</t>
  </si>
  <si>
    <t>US9291601097</t>
  </si>
  <si>
    <t>US9418481035</t>
  </si>
  <si>
    <t>US92939U1060</t>
  </si>
  <si>
    <t>US75886F1075</t>
  </si>
  <si>
    <t>US12504L1098</t>
  </si>
  <si>
    <t>US56585A1025</t>
  </si>
  <si>
    <t>US22822V1017</t>
  </si>
  <si>
    <t>US98419M1009</t>
  </si>
  <si>
    <t>US2567461080</t>
  </si>
  <si>
    <t>US0188021085</t>
  </si>
  <si>
    <t>US7185461040</t>
  </si>
  <si>
    <t>US49456B1017</t>
  </si>
  <si>
    <t>US61174X1090</t>
  </si>
  <si>
    <t>US2473617023</t>
  </si>
  <si>
    <t>US2566771059</t>
  </si>
  <si>
    <t>JE00BTDN8H13</t>
  </si>
  <si>
    <t>US00287Y1091</t>
  </si>
  <si>
    <t>US1713401024</t>
  </si>
  <si>
    <t>US98978V1035</t>
  </si>
  <si>
    <t>US2166485019</t>
  </si>
  <si>
    <t>US4262811015</t>
  </si>
  <si>
    <t>US65249B1098</t>
  </si>
  <si>
    <t>US0126531013</t>
  </si>
  <si>
    <t>US0304201033</t>
  </si>
  <si>
    <t>US0311001004</t>
  </si>
  <si>
    <t>US0844231029</t>
  </si>
  <si>
    <t>US40412C1018</t>
  </si>
  <si>
    <t>US5178341070</t>
  </si>
  <si>
    <t>US5732841060</t>
  </si>
  <si>
    <t>US5926881054</t>
  </si>
  <si>
    <t>US5529531015</t>
  </si>
  <si>
    <t>US6081901042</t>
  </si>
  <si>
    <t>US7547301090</t>
  </si>
  <si>
    <t>US7611521078</t>
  </si>
  <si>
    <t>US8936411003</t>
  </si>
  <si>
    <t>US9100471096</t>
  </si>
  <si>
    <t>US9113631090</t>
  </si>
  <si>
    <t>US9297401088</t>
  </si>
  <si>
    <t>US9699041011</t>
  </si>
  <si>
    <t>US11135F1012</t>
  </si>
  <si>
    <t>US16119P1084</t>
  </si>
  <si>
    <t>US29444U7000</t>
  </si>
  <si>
    <t>US30303M1027</t>
  </si>
  <si>
    <t>US4364401012</t>
  </si>
  <si>
    <t>US45168D1046</t>
  </si>
  <si>
    <t>US5018892084</t>
  </si>
  <si>
    <t>US5500211090</t>
  </si>
  <si>
    <t>US6795801009</t>
  </si>
  <si>
    <t>US8064071025</t>
  </si>
  <si>
    <t>US83088M1027</t>
  </si>
  <si>
    <t>US8716071076</t>
  </si>
  <si>
    <t>US8923561067</t>
  </si>
  <si>
    <t>US8962391004</t>
  </si>
  <si>
    <t>US90384S3031</t>
  </si>
  <si>
    <t>US92345Y1064</t>
  </si>
  <si>
    <t>US1331311027</t>
  </si>
  <si>
    <t>US2538681030</t>
  </si>
  <si>
    <t>US2971781057</t>
  </si>
  <si>
    <t>US3137451015</t>
  </si>
  <si>
    <t>US7561091049</t>
  </si>
  <si>
    <t>US9026531049</t>
  </si>
  <si>
    <t>US02079K1079</t>
  </si>
  <si>
    <t>US9139031002</t>
  </si>
  <si>
    <t>US5007541064</t>
  </si>
  <si>
    <t>US70450Y1038</t>
  </si>
  <si>
    <t>US65249B2088</t>
  </si>
  <si>
    <t>US42824C1099</t>
  </si>
  <si>
    <t>US87165B1035</t>
  </si>
  <si>
    <t>US30225T1025</t>
  </si>
  <si>
    <t>US1746101054</t>
  </si>
  <si>
    <t>US15135B1017</t>
  </si>
  <si>
    <t>US6951561090</t>
  </si>
  <si>
    <t>US37940X1028</t>
  </si>
  <si>
    <t>US34959J1088</t>
  </si>
  <si>
    <t>US7757111049</t>
  </si>
  <si>
    <t>US5132721045</t>
  </si>
  <si>
    <t>US59522J1034</t>
  </si>
  <si>
    <t>US12503M1080</t>
  </si>
  <si>
    <t>US7588491032</t>
  </si>
  <si>
    <t>US0152711091</t>
  </si>
  <si>
    <t>US3666511072</t>
  </si>
  <si>
    <t>US43300A2033</t>
  </si>
  <si>
    <t>US0162551016</t>
  </si>
  <si>
    <t>US8318652091</t>
  </si>
  <si>
    <t>US46266C1053</t>
  </si>
  <si>
    <t>US78410G1040</t>
  </si>
  <si>
    <t>US1273871087</t>
  </si>
  <si>
    <t>BMG667211046</t>
  </si>
  <si>
    <t>US8740541094</t>
  </si>
  <si>
    <t>US46187W1071</t>
  </si>
  <si>
    <t>US55354G1004</t>
  </si>
  <si>
    <t>US92840M1027</t>
  </si>
  <si>
    <t>US6821891057</t>
  </si>
  <si>
    <t>US30034W1062</t>
  </si>
  <si>
    <t>US11133T1034</t>
  </si>
  <si>
    <t>US2199481068</t>
  </si>
  <si>
    <t>US2172041061</t>
  </si>
  <si>
    <t>US0404132054</t>
  </si>
  <si>
    <t>US9256521090</t>
  </si>
  <si>
    <t>US34959E1091</t>
  </si>
  <si>
    <t>US09260D1072</t>
  </si>
  <si>
    <t>US49338L1035</t>
  </si>
  <si>
    <t>US8725901040</t>
  </si>
  <si>
    <t>US88160R1014</t>
  </si>
  <si>
    <t>US98138H1014</t>
  </si>
  <si>
    <t>US25278X1090</t>
  </si>
  <si>
    <t>US60855R1005</t>
  </si>
  <si>
    <t>US0495601058</t>
  </si>
  <si>
    <t>US35137L1052</t>
  </si>
  <si>
    <t>US35137L2043</t>
  </si>
  <si>
    <t>US2605571031</t>
  </si>
  <si>
    <t>US22052L1044</t>
  </si>
  <si>
    <t>JE00BJ1F3079</t>
  </si>
  <si>
    <t>US45167R1041</t>
  </si>
  <si>
    <t>US12514G1085</t>
  </si>
  <si>
    <t>US81762P1021</t>
  </si>
  <si>
    <t>US5380341090</t>
  </si>
  <si>
    <t>US9892071054</t>
  </si>
  <si>
    <t>US22160N1090</t>
  </si>
  <si>
    <t>US70432V1026</t>
  </si>
  <si>
    <t>US45687V1061</t>
  </si>
  <si>
    <t>US68902V1070</t>
  </si>
  <si>
    <t>US14448C1045</t>
  </si>
  <si>
    <t>US2521311074</t>
  </si>
  <si>
    <t>US25754A2015</t>
  </si>
  <si>
    <t>US9553061055</t>
  </si>
  <si>
    <t>US8793601050</t>
  </si>
  <si>
    <t>US9022521051</t>
  </si>
  <si>
    <t>US60770K1079</t>
  </si>
  <si>
    <t>US73278L1052</t>
  </si>
  <si>
    <t>US49271V1008</t>
  </si>
  <si>
    <t>US92556V1061</t>
  </si>
  <si>
    <t>US57667L1070</t>
  </si>
  <si>
    <t>US6098391054</t>
  </si>
  <si>
    <t>US3687361044</t>
  </si>
  <si>
    <t>US69370C1009</t>
  </si>
  <si>
    <t>US1598641074</t>
  </si>
  <si>
    <t>US22788C1053</t>
  </si>
  <si>
    <t>US09073M1045</t>
  </si>
  <si>
    <t>US1152361010</t>
  </si>
  <si>
    <t>US15677J1088</t>
  </si>
  <si>
    <t>US29414B1044</t>
  </si>
  <si>
    <t>US0090661010</t>
  </si>
  <si>
    <t>US6974351057</t>
  </si>
  <si>
    <t>US23804L1035</t>
  </si>
  <si>
    <t>US3030751057</t>
  </si>
  <si>
    <t>US21037T1097</t>
  </si>
  <si>
    <t>US6556631025</t>
  </si>
  <si>
    <t>US87612G1013</t>
  </si>
  <si>
    <t>US9344231041</t>
  </si>
  <si>
    <t>US36266G1076</t>
  </si>
  <si>
    <t>US3032501047</t>
  </si>
  <si>
    <t>US45784P1012</t>
  </si>
  <si>
    <t>US03769M1062</t>
  </si>
  <si>
    <t>US05464C1018</t>
  </si>
  <si>
    <t>US8522341036</t>
  </si>
  <si>
    <t>US1651677353</t>
  </si>
  <si>
    <t>US29530P1021</t>
  </si>
  <si>
    <t>US3802371076</t>
  </si>
  <si>
    <t>US4435106079</t>
  </si>
  <si>
    <t>US48251W1045</t>
  </si>
  <si>
    <t>US5261071071</t>
  </si>
  <si>
    <t>US19260Q1076</t>
  </si>
  <si>
    <t>US24703L2025</t>
  </si>
  <si>
    <t>US25809K1051</t>
  </si>
  <si>
    <t>US69608A1088</t>
  </si>
  <si>
    <t>US7707001027</t>
  </si>
  <si>
    <t>US88262P1021</t>
  </si>
  <si>
    <t>US88339J1051</t>
  </si>
  <si>
    <t>US90353T1007</t>
  </si>
  <si>
    <t>US2435371073</t>
  </si>
  <si>
    <t>US12008R1077</t>
  </si>
  <si>
    <t>US86800U3023</t>
  </si>
  <si>
    <t>US49177J1025</t>
  </si>
  <si>
    <t>US92338C1036</t>
  </si>
  <si>
    <t>US03831W1080</t>
  </si>
  <si>
    <t>US83444M1018</t>
  </si>
  <si>
    <t>US36828A1016</t>
  </si>
  <si>
    <t>US45841N1072</t>
  </si>
  <si>
    <t>US29084Q1004</t>
  </si>
  <si>
    <t>US80004C2008</t>
  </si>
  <si>
    <t>US87256C1018</t>
  </si>
  <si>
    <t>US69932A2042</t>
  </si>
  <si>
    <t>US83443Q1031</t>
  </si>
  <si>
    <t>US74743L1008</t>
  </si>
  <si>
    <t>CHUBB LTD</t>
  </si>
  <si>
    <t>GARMIN LTD</t>
  </si>
  <si>
    <t>TE CONNECTIVITY PLC</t>
  </si>
  <si>
    <t>EATON CORP PLC</t>
  </si>
  <si>
    <t>ACCENTURE PLC-CL A</t>
  </si>
  <si>
    <t>MEDTRONIC PLC</t>
  </si>
  <si>
    <t>SEAGATE TECHNOLOGY HOLDINGS</t>
  </si>
  <si>
    <t>TRANE TECHNOLOGIES PLC</t>
  </si>
  <si>
    <t>AON PLC</t>
  </si>
  <si>
    <t>PENTAIR PLC</t>
  </si>
  <si>
    <t>WILLIS TOWERS WATSON PLC</t>
  </si>
  <si>
    <t>ALLEGION PLC</t>
  </si>
  <si>
    <t>SMURFIT WESTROCK PLC</t>
  </si>
  <si>
    <t>JOHNSON CONTROLS INTERNATIONAL</t>
  </si>
  <si>
    <t>LINDE PLC</t>
  </si>
  <si>
    <t>STERIS PLC</t>
  </si>
  <si>
    <t>ROYAL CARIBBEAN CRUISES LTD</t>
  </si>
  <si>
    <t>LYONDELLBASELL INDU-CL A</t>
  </si>
  <si>
    <t>NXP SEMICONDUCTORS NV</t>
  </si>
  <si>
    <t>CARNIVAL CORP</t>
  </si>
  <si>
    <t>WALMART INC</t>
  </si>
  <si>
    <t>RTX CORPORATION</t>
  </si>
  <si>
    <t>TEXAS INSTRUMENTS INC</t>
  </si>
  <si>
    <t>TERADYNE INC</t>
  </si>
  <si>
    <t>TARGET CORP</t>
  </si>
  <si>
    <t>PROCTER &amp; GAMBLE CO</t>
  </si>
  <si>
    <t>PINNACLE WEST CAPITAL</t>
  </si>
  <si>
    <t>CONOCO PHILLIPS</t>
  </si>
  <si>
    <t>ALTRIA GROUP INC</t>
  </si>
  <si>
    <t>PEPSICO INC</t>
  </si>
  <si>
    <t>MOTOROLA SOLUTIONS INC</t>
  </si>
  <si>
    <t>MORGAN STANLEY</t>
  </si>
  <si>
    <t>MICRON TECHNOLOGY INC</t>
  </si>
  <si>
    <t>MARSH &amp; MCLENNAN COS</t>
  </si>
  <si>
    <t>KIMBERLY-CLARK CORP</t>
  </si>
  <si>
    <t>INTL BUSINESS MACHINES CORP</t>
  </si>
  <si>
    <t>HONEYWELL INTERNATIONAL INC</t>
  </si>
  <si>
    <t>HP INC</t>
  </si>
  <si>
    <t>GOLDMAN SACHS GROUP INC</t>
  </si>
  <si>
    <t>GE AEROSPACE</t>
  </si>
  <si>
    <t>FORD MOTOR COMPANY</t>
  </si>
  <si>
    <t>EXXON MOBIL CORPORATION</t>
  </si>
  <si>
    <t>CITIGROUP INC</t>
  </si>
  <si>
    <t>THE CIGNA GROUP</t>
  </si>
  <si>
    <t>CHEVRON CORP</t>
  </si>
  <si>
    <t>BOEING CO</t>
  </si>
  <si>
    <t>CISCO SYSTEMS INC</t>
  </si>
  <si>
    <t>INTEL CORP</t>
  </si>
  <si>
    <t>MICROSOFT CORP</t>
  </si>
  <si>
    <t>ORACLE CORP</t>
  </si>
  <si>
    <t>VERISIGN INC</t>
  </si>
  <si>
    <t>ABBOTT LABORATORIES</t>
  </si>
  <si>
    <t>ADVANCED MICRO DEVICES</t>
  </si>
  <si>
    <t>AMERICAN INTERNATIONAL GROUP</t>
  </si>
  <si>
    <t>BAXTER INTERNATIONAL INC</t>
  </si>
  <si>
    <t>EXELON CORP</t>
  </si>
  <si>
    <t>MERCK &amp; CO. INC.</t>
  </si>
  <si>
    <t>AT&amp;T INC</t>
  </si>
  <si>
    <t>VERIZON COMMUNICATIONS INC</t>
  </si>
  <si>
    <t>ELI LILLY &amp; CO</t>
  </si>
  <si>
    <t>QUALCOMM INC</t>
  </si>
  <si>
    <t>NETAPP INC</t>
  </si>
  <si>
    <t>JP MORGAN CHASE &amp; CO</t>
  </si>
  <si>
    <t>HOME DEPOT INC</t>
  </si>
  <si>
    <t>JOHNSON &amp; JOHNSON</t>
  </si>
  <si>
    <t>LOWE'S COS INC</t>
  </si>
  <si>
    <t>AVERY DENNISON CORP</t>
  </si>
  <si>
    <t>PFIZER INC</t>
  </si>
  <si>
    <t>TRAVELERS COS INC/THE</t>
  </si>
  <si>
    <t>LOCKHEED MARTIN CORP</t>
  </si>
  <si>
    <t>MCKESSON CORP</t>
  </si>
  <si>
    <t>CATERPILLAR INC</t>
  </si>
  <si>
    <t>DOMINION ENERGY INC</t>
  </si>
  <si>
    <t>WASTE MANAGEMENT INC</t>
  </si>
  <si>
    <t>CVS HEALTH CORP</t>
  </si>
  <si>
    <t>BANK OF AMERICA CORP</t>
  </si>
  <si>
    <t>BECTON DICKINSON &amp; CO</t>
  </si>
  <si>
    <t>FEDEX CORP</t>
  </si>
  <si>
    <t>PNC FINANCIAL SERVICES GROUP</t>
  </si>
  <si>
    <t>GENERAL DYNAMICS CORP</t>
  </si>
  <si>
    <t>NIKE INC -CL B</t>
  </si>
  <si>
    <t>KEYCORP</t>
  </si>
  <si>
    <t>CSX CORP</t>
  </si>
  <si>
    <t>KLA CORPORATION</t>
  </si>
  <si>
    <t>HALLIBURTON CO</t>
  </si>
  <si>
    <t>JM SMUCKER CO/THE</t>
  </si>
  <si>
    <t>MCDONALD'S CORPORATION</t>
  </si>
  <si>
    <t>CAPITAL ONE FINANCIAL CORP</t>
  </si>
  <si>
    <t>CARDINAL HEALTH INC</t>
  </si>
  <si>
    <t>OMNICOM GROUP</t>
  </si>
  <si>
    <t>COMCAST CORP-CL A</t>
  </si>
  <si>
    <t>MONDELEZ INTERNATIONAL INC</t>
  </si>
  <si>
    <t>EMERSON ELECTRIC CO</t>
  </si>
  <si>
    <t>COCA-COLA COMPANY</t>
  </si>
  <si>
    <t>WEYERHAEUSER CO</t>
  </si>
  <si>
    <t>3M CO</t>
  </si>
  <si>
    <t>GILEAD SCIENCES INC</t>
  </si>
  <si>
    <t>DEVON ENERGY CORP</t>
  </si>
  <si>
    <t>INTUIT INC</t>
  </si>
  <si>
    <t>COLGATE-PALMOLIVE CO</t>
  </si>
  <si>
    <t>LENNAR CORP CL-A</t>
  </si>
  <si>
    <t>OCCIDENTAL PETROLEUM CORP</t>
  </si>
  <si>
    <t>DR HORTON INC</t>
  </si>
  <si>
    <t>THE HARTFORD INSURANCE GROUP INC</t>
  </si>
  <si>
    <t>VALERO ENERGY</t>
  </si>
  <si>
    <t>AMGEN INC</t>
  </si>
  <si>
    <t>ELECTRONIC ARTS INC</t>
  </si>
  <si>
    <t>BEST BUY CO INC</t>
  </si>
  <si>
    <t>S&amp;P GLOBAL INC</t>
  </si>
  <si>
    <t>SLB LTD</t>
  </si>
  <si>
    <t>EOG RESOURCES INC</t>
  </si>
  <si>
    <t>DUPONT DE NEMOURS INC</t>
  </si>
  <si>
    <t>INTL FLAVORS &amp; FRAGRANCES</t>
  </si>
  <si>
    <t>FREEPORT-MCMORAN INC</t>
  </si>
  <si>
    <t>DEERE &amp; CO</t>
  </si>
  <si>
    <t>NORFOLK SOUTHERN CORP</t>
  </si>
  <si>
    <t>YUM! BRANDS INC</t>
  </si>
  <si>
    <t>THE WALT DISNEY CO.</t>
  </si>
  <si>
    <t>EBAY INC</t>
  </si>
  <si>
    <t>ARCHER-DANIELS-MIDLAND CO</t>
  </si>
  <si>
    <t>BOSTON SCIENTIFIC CORP</t>
  </si>
  <si>
    <t>REVVITY INC</t>
  </si>
  <si>
    <t>BIOGEN INC</t>
  </si>
  <si>
    <t>WELLS FARGO &amp; COMPANY</t>
  </si>
  <si>
    <t>US BANCORP</t>
  </si>
  <si>
    <t>AMERICAN EXPRESS CO</t>
  </si>
  <si>
    <t>FRANKLIN RESOURCES INC</t>
  </si>
  <si>
    <t>PRUDENTIAL FINANCIAL INC</t>
  </si>
  <si>
    <t>ALLSTATE CORP</t>
  </si>
  <si>
    <t>AUTODESK INC</t>
  </si>
  <si>
    <t>GEN DIGITAL INC</t>
  </si>
  <si>
    <t>APPLIED MATERIALS INC</t>
  </si>
  <si>
    <t>NVIDIA CORP</t>
  </si>
  <si>
    <t>AES CORP</t>
  </si>
  <si>
    <t>PARKER HANNIFIN CORP</t>
  </si>
  <si>
    <t>ZIMMER BIOMET HOLDINGS INC</t>
  </si>
  <si>
    <t>NUCOR CORP</t>
  </si>
  <si>
    <t>ASSURANT INC</t>
  </si>
  <si>
    <t>EVEREST GROUP LTD</t>
  </si>
  <si>
    <t>TJX COMPANIES INC</t>
  </si>
  <si>
    <t>AMERIPRISE FINANCIAL INC</t>
  </si>
  <si>
    <t>GENERAL MILLS INC</t>
  </si>
  <si>
    <t>CORNING INC</t>
  </si>
  <si>
    <t>ARTHUR J GALLAGHER &amp; CO</t>
  </si>
  <si>
    <t>TRUIST FINANCIAL CORP</t>
  </si>
  <si>
    <t>BRISTOL-MYERS SQUIBB CO</t>
  </si>
  <si>
    <t>CINCINNATI FINANCIAL CORP</t>
  </si>
  <si>
    <t>DTE ENERGY COMPANY</t>
  </si>
  <si>
    <t>EQT CORP</t>
  </si>
  <si>
    <t>ENTERGY CORP</t>
  </si>
  <si>
    <t>FIRSTENERGY CORP</t>
  </si>
  <si>
    <t>FIFTH THIRD BANCORP</t>
  </si>
  <si>
    <t>NEXTERA ENERGY INC</t>
  </si>
  <si>
    <t>GENUINE PARTS CO</t>
  </si>
  <si>
    <t>HUNTINGTON BANCSHARES INC</t>
  </si>
  <si>
    <t>NISOURCE INC</t>
  </si>
  <si>
    <t>EVERSOURCE ENERGY</t>
  </si>
  <si>
    <t>ONEOK INC</t>
  </si>
  <si>
    <t>PPG INDUSTRIES INC</t>
  </si>
  <si>
    <t>PPL CORPORATION</t>
  </si>
  <si>
    <t>REGIONS FINANCIAL CORP</t>
  </si>
  <si>
    <t>STATE STREET CORP</t>
  </si>
  <si>
    <t>LAM RESEARCH CORP</t>
  </si>
  <si>
    <t>ROCKWELL AUTOMATION INC</t>
  </si>
  <si>
    <t>HOST HOTELS AND RESORTS INC</t>
  </si>
  <si>
    <t>UNITED PARCEL SERVICE-CL B</t>
  </si>
  <si>
    <t>CLOROX COMPANY</t>
  </si>
  <si>
    <t>WESTERN DIGITAL CORP</t>
  </si>
  <si>
    <t>ARCH CAPITAL GROUP</t>
  </si>
  <si>
    <t>XCEL ENERGY INC</t>
  </si>
  <si>
    <t>VERTEX PHARMACEUTICALS INC</t>
  </si>
  <si>
    <t>NVR INC</t>
  </si>
  <si>
    <t>HOWMET AEROSPACE INC</t>
  </si>
  <si>
    <t>DOVER CORP</t>
  </si>
  <si>
    <t>STRYKER CORP</t>
  </si>
  <si>
    <t>CENTERPOINT ENERGY INC</t>
  </si>
  <si>
    <t>UNITEDHEALTH GROUP INC</t>
  </si>
  <si>
    <t>ROSS STORES INC</t>
  </si>
  <si>
    <t>APPLE INC</t>
  </si>
  <si>
    <t>TAPESTRY INC</t>
  </si>
  <si>
    <t>DANAHER CORP</t>
  </si>
  <si>
    <t>BANK OF NEW YORK MELLON CORP</t>
  </si>
  <si>
    <t>TYSON FOODS INC-CL A</t>
  </si>
  <si>
    <t>KROGER CO</t>
  </si>
  <si>
    <t>PUBLIC SERVICE ENTERPRISE GP</t>
  </si>
  <si>
    <t>CF INDUSTRIES HOLDINGS INC</t>
  </si>
  <si>
    <t>ELEVANCE HEALTH INC</t>
  </si>
  <si>
    <t>AFLAC INC</t>
  </si>
  <si>
    <t>MOSAIC CO/THE</t>
  </si>
  <si>
    <t>HASBRO INC</t>
  </si>
  <si>
    <t>NRG ENERGY INC</t>
  </si>
  <si>
    <t>BUNGE GLOBAL SA</t>
  </si>
  <si>
    <t>EXPEDIA GROUP INC</t>
  </si>
  <si>
    <t>BLACKROCK FUNDING INC/DE</t>
  </si>
  <si>
    <t>PHILIP MORRIS INTERNATIONAL</t>
  </si>
  <si>
    <t>KELLANOVA</t>
  </si>
  <si>
    <t>HORMEL FOODS CORP</t>
  </si>
  <si>
    <t>STEEL DYNAMICS INC</t>
  </si>
  <si>
    <t>SOUTHWEST AIRLINES CO</t>
  </si>
  <si>
    <t>NORTHERN TRUST CORP</t>
  </si>
  <si>
    <t>DARDEN RESTAURANTS INC</t>
  </si>
  <si>
    <t>ANALOG DEVICES INC</t>
  </si>
  <si>
    <t>AUTOMATIC DATA PROCESSING</t>
  </si>
  <si>
    <t>HUNT (JB) TRANSPRT SVCS INC</t>
  </si>
  <si>
    <t>CME GROUP INC</t>
  </si>
  <si>
    <t>DUKE ENERGY CORPORATION</t>
  </si>
  <si>
    <t>INVESCO LIMITED</t>
  </si>
  <si>
    <t>PG&amp;E CORPORATION</t>
  </si>
  <si>
    <t>SYSCO CORPORATION</t>
  </si>
  <si>
    <t>HUMANA INC</t>
  </si>
  <si>
    <t>SOUTHERN CO</t>
  </si>
  <si>
    <t>ALPHABET INC-CL A</t>
  </si>
  <si>
    <t>FIRST SOLAR INC</t>
  </si>
  <si>
    <t>NASDAQ INC</t>
  </si>
  <si>
    <t>AMERICAN ELECTRIC POWER</t>
  </si>
  <si>
    <t>TEXTRON INC</t>
  </si>
  <si>
    <t>NEWMONT CORP</t>
  </si>
  <si>
    <t>JACOBS SOLUTIONS INC</t>
  </si>
  <si>
    <t>AUTOZONE INC</t>
  </si>
  <si>
    <t>SIMON PROPERTY</t>
  </si>
  <si>
    <t>REPUBLIC SERVICES INC</t>
  </si>
  <si>
    <t>METLIFE INC</t>
  </si>
  <si>
    <t>WILLIAMS COS INC</t>
  </si>
  <si>
    <t>AMAZON.COM INC</t>
  </si>
  <si>
    <t>THERMO FISHER SCIENTIFIC INC</t>
  </si>
  <si>
    <t>BAKER HUGHES CO</t>
  </si>
  <si>
    <t>NORTHROP GRUMMAN CORP</t>
  </si>
  <si>
    <t>INTERCONTINENTAL EXCHANGE INC</t>
  </si>
  <si>
    <t>ECOLAB INC</t>
  </si>
  <si>
    <t>BOOKING HOLDINGS INC</t>
  </si>
  <si>
    <t>INCYTE CORP</t>
  </si>
  <si>
    <t>AGILENT TECHNOLOGIES INC</t>
  </si>
  <si>
    <t>GENERAL MOTORS CO</t>
  </si>
  <si>
    <t>HUNTINGTON INGALLS INDUSTRIES</t>
  </si>
  <si>
    <t>ADOBE INC</t>
  </si>
  <si>
    <t>AIR PRODUCTS &amp; CHEMICALS INC</t>
  </si>
  <si>
    <t>AKAMAI TECHNOLOGIES INC</t>
  </si>
  <si>
    <t>AMEREN CORPORATION</t>
  </si>
  <si>
    <t>WYNN RESORTS LTD</t>
  </si>
  <si>
    <t>AMERICAN TOWER CORP</t>
  </si>
  <si>
    <t>CENCORA INC</t>
  </si>
  <si>
    <t>AMPHENOL CORP-CL A</t>
  </si>
  <si>
    <t>APA CORP</t>
  </si>
  <si>
    <t>AVALONBAY COMMUNITIES INC</t>
  </si>
  <si>
    <t>BALL CORP</t>
  </si>
  <si>
    <t>BERKSHIRE HATHAWAY INC-CL B</t>
  </si>
  <si>
    <t>BXP INC</t>
  </si>
  <si>
    <t>BROWN-FORMAN CORP-CLASS B</t>
  </si>
  <si>
    <t>C.H. ROBINSON WORLDWIDE INC</t>
  </si>
  <si>
    <t>CMS ENERGY CORP</t>
  </si>
  <si>
    <t>COTERRA ENERGY INC</t>
  </si>
  <si>
    <t>THE CAMPBELL'S COMPANY</t>
  </si>
  <si>
    <t>CHIPOTLE MEXICAN GRILL INC</t>
  </si>
  <si>
    <t>CINTAS CORP</t>
  </si>
  <si>
    <t>COGNIZANT TECH SOLUTIONS-A</t>
  </si>
  <si>
    <t>CONSTELLATION BRANDS INC-A</t>
  </si>
  <si>
    <t>COSTCO WHOLESALE CORP</t>
  </si>
  <si>
    <t>CONAGRA BRANDS INC</t>
  </si>
  <si>
    <t>CUMMINS INC</t>
  </si>
  <si>
    <t>CONSOLIDATED EDISON INC</t>
  </si>
  <si>
    <t>DAVITA INC</t>
  </si>
  <si>
    <t>EDISON INTERNATIONAL</t>
  </si>
  <si>
    <t>EDWARDS LIFESCIENCES CORP</t>
  </si>
  <si>
    <t>EQUIFAX INC</t>
  </si>
  <si>
    <t>EQUITY RESIDENTIAL</t>
  </si>
  <si>
    <t>ESTEE LAUDER COMPANIES-CL A</t>
  </si>
  <si>
    <t>EXPEDITORS INTL WASH INC</t>
  </si>
  <si>
    <t>F5 INC</t>
  </si>
  <si>
    <t>FASTENAL CO</t>
  </si>
  <si>
    <t>FIDELITY NATIONAL INFORMATION SERVICES</t>
  </si>
  <si>
    <t>FISERV INC</t>
  </si>
  <si>
    <t>WW GRAINGER INC</t>
  </si>
  <si>
    <t>HEALTHPEAK PROPERTIES INC.</t>
  </si>
  <si>
    <t>L3HARRIS TECHNOLOGIES INC</t>
  </si>
  <si>
    <t>WELLTOWER INC</t>
  </si>
  <si>
    <t>HERSHEY CO/THE</t>
  </si>
  <si>
    <t>ILLINOIS TOOL WORKS</t>
  </si>
  <si>
    <t>INTERPUBLIC GROUP OF COS INC</t>
  </si>
  <si>
    <t>INTERNATIONAL PAPER CO</t>
  </si>
  <si>
    <t>INTUITIVE SURGICAL INC</t>
  </si>
  <si>
    <t>IRON MOUNTAIN INC</t>
  </si>
  <si>
    <t>JABIL CIRCUIT INC</t>
  </si>
  <si>
    <t>KIMCO REALTY CORP</t>
  </si>
  <si>
    <t>LABCORP HOLDINGS INC</t>
  </si>
  <si>
    <t>LOEWS CORP</t>
  </si>
  <si>
    <t>M &amp; T BANK CORP</t>
  </si>
  <si>
    <t>MARRIOTT INTL-CL A</t>
  </si>
  <si>
    <t>MASCO CORP</t>
  </si>
  <si>
    <t>MASTERCARD INCORPORATED</t>
  </si>
  <si>
    <t>MCCORMICK &amp; COMPANY</t>
  </si>
  <si>
    <t>MICROCHIP TECHNOLOGY</t>
  </si>
  <si>
    <t>MOLSON COORS BEVERAGE CO-B</t>
  </si>
  <si>
    <t>MOODY'S CORP</t>
  </si>
  <si>
    <t>NETFLIX INC</t>
  </si>
  <si>
    <t>O'REILLY AUTOMOTIVE INC</t>
  </si>
  <si>
    <t>PACCAR INC</t>
  </si>
  <si>
    <t>PAYCHEX INC</t>
  </si>
  <si>
    <t>RALPH LAUREN CORP</t>
  </si>
  <si>
    <t>PRINCIPAL FINANCIAL GROUP</t>
  </si>
  <si>
    <t>PROGRESSIVE CORP</t>
  </si>
  <si>
    <t>PROLOGIS INC</t>
  </si>
  <si>
    <t>PUBLIC STORAGE</t>
  </si>
  <si>
    <t>PULTEGROUP INC</t>
  </si>
  <si>
    <t>QUANTA SERVICES INC</t>
  </si>
  <si>
    <t>QUEST DIAGNOSTICS INC</t>
  </si>
  <si>
    <t>ROPER TECHNOLOGIES INC</t>
  </si>
  <si>
    <t>LEIDOS HOLDINGS INC</t>
  </si>
  <si>
    <t>SALESFORCE INC</t>
  </si>
  <si>
    <t>SCHWAB (CHARLES) CORP</t>
  </si>
  <si>
    <t>SEMPRA</t>
  </si>
  <si>
    <t>SHERWIN-WILLIAMS CO/THE</t>
  </si>
  <si>
    <t>SNAP-ON INC</t>
  </si>
  <si>
    <t>STANLEY BLACK &amp; DECKER INC</t>
  </si>
  <si>
    <t>STARBUCKS CORP</t>
  </si>
  <si>
    <t>T ROWE PRICE GROUP</t>
  </si>
  <si>
    <t>GLOBE LIFE INC</t>
  </si>
  <si>
    <t>UNION PACIFIC CORP</t>
  </si>
  <si>
    <t>VENTAS INC</t>
  </si>
  <si>
    <t>VISA INC-CLASS A SHARES</t>
  </si>
  <si>
    <t>VULCAN MATERIALS CO</t>
  </si>
  <si>
    <t>WATERS CORP</t>
  </si>
  <si>
    <t>WEC ENERGY GROUP INC</t>
  </si>
  <si>
    <t>REGENERON PHARMACEUTICALS, INC.</t>
  </si>
  <si>
    <t>CBRE GROUP INC-A</t>
  </si>
  <si>
    <t>MARATHON PETROLEUM CORP</t>
  </si>
  <si>
    <t>CROWN CASTLE INC</t>
  </si>
  <si>
    <t>XYLEM INC</t>
  </si>
  <si>
    <t>DOLLAR TREE INC</t>
  </si>
  <si>
    <t>ALLIANT ENERGY CORP</t>
  </si>
  <si>
    <t>PHILLIPS 66</t>
  </si>
  <si>
    <t>KINDER MORGAN INC</t>
  </si>
  <si>
    <t>MONSTER BEVERAGE CORP</t>
  </si>
  <si>
    <t>DELTA AIR LINES INC</t>
  </si>
  <si>
    <t>DOLLAR GENERAL CORP</t>
  </si>
  <si>
    <t>APTIV PLC</t>
  </si>
  <si>
    <t>ABBVIE INC</t>
  </si>
  <si>
    <t>CHURCH &amp; DWIGHT CO INC</t>
  </si>
  <si>
    <t>ZOETIS INC</t>
  </si>
  <si>
    <t>COOPER COS INC/THE</t>
  </si>
  <si>
    <t>JACK HENRY &amp; ASSOCIATES INC</t>
  </si>
  <si>
    <t>NEWS CORP - CLASS A</t>
  </si>
  <si>
    <t>ALBEMARLE CORP</t>
  </si>
  <si>
    <t>AMERICAN WATER WORKS CO INC</t>
  </si>
  <si>
    <t>AMETEK INC</t>
  </si>
  <si>
    <t>WR BERKLEY CORP</t>
  </si>
  <si>
    <t>HCA HEALTHCARE INC</t>
  </si>
  <si>
    <t>LAS VEGAS SANDS CORP</t>
  </si>
  <si>
    <t>MARTIN MARIETTA MATERIALS</t>
  </si>
  <si>
    <t>METTLER-TOLEDO INTERNATIONAL</t>
  </si>
  <si>
    <t>MGM RESORTS INTERNATIONAL</t>
  </si>
  <si>
    <t>MOHAWK INDUSTRIES INC</t>
  </si>
  <si>
    <t>RAYMOND JAMES FINANCIAL INC</t>
  </si>
  <si>
    <t>RESMED INC</t>
  </si>
  <si>
    <t>TRANSDIGM GROUP INC</t>
  </si>
  <si>
    <t>UNITED AIRLINES HOLDINGS INC</t>
  </si>
  <si>
    <t>UNITED RENTALS INC</t>
  </si>
  <si>
    <t>WABTEC CORP</t>
  </si>
  <si>
    <t>WILLIAMS-SONOMA INC</t>
  </si>
  <si>
    <t>BROADCOM INC</t>
  </si>
  <si>
    <t>CHARTER COMMUNICATIONS-A</t>
  </si>
  <si>
    <t>EQUINIX INC</t>
  </si>
  <si>
    <t>META PLATFORMS INC-CLASS A</t>
  </si>
  <si>
    <t>HOLOGIC INC</t>
  </si>
  <si>
    <t>IDEXX LABORATORIES INC</t>
  </si>
  <si>
    <t>LKQ CORP</t>
  </si>
  <si>
    <t>LULULEMON ATHLETICA INC</t>
  </si>
  <si>
    <t>OLD DOMINION FREIGHT LINE</t>
  </si>
  <si>
    <t>HENRY SCHEIN INC</t>
  </si>
  <si>
    <t>SKYWORKS SOLUTIONS INC</t>
  </si>
  <si>
    <t>SYNOPSYS INC</t>
  </si>
  <si>
    <t>TRACTOR SUPPLY COMPANY</t>
  </si>
  <si>
    <t>TRIMBLE INC</t>
  </si>
  <si>
    <t>ULTA BEAUTY INC</t>
  </si>
  <si>
    <t>VERISK ANALYTICS INC</t>
  </si>
  <si>
    <t>CAMDEN PROPERTY TRUST</t>
  </si>
  <si>
    <t>DIGITAL REALTY TRUST INC</t>
  </si>
  <si>
    <t>ESSEX PROPERTY TRUST INC</t>
  </si>
  <si>
    <t>FEDERAL REALTY INVS TRUST</t>
  </si>
  <si>
    <t>REALTY INCOME CORP</t>
  </si>
  <si>
    <t>UDR INC</t>
  </si>
  <si>
    <t>ALPHABET INC-CL C</t>
  </si>
  <si>
    <t>UNIVERSAL HEALTH SERVICES-B</t>
  </si>
  <si>
    <t>KRAFT HEINZ CO/THE</t>
  </si>
  <si>
    <t>PAYPAL HOLDINGS INC</t>
  </si>
  <si>
    <t>NEWS CORP - CLASS B</t>
  </si>
  <si>
    <t>HEWLETT PACKARD ENTERPRISE</t>
  </si>
  <si>
    <t>SYNCHRONY FINANCIAL</t>
  </si>
  <si>
    <t>EXTRA SPACE STORAGE INC</t>
  </si>
  <si>
    <t>CITIZENS FINANCIAL GROUP</t>
  </si>
  <si>
    <t>CENTENE CORP</t>
  </si>
  <si>
    <t>PACKAGING CORP OF AMERICA</t>
  </si>
  <si>
    <t>GLOBAL PAYMENTS INC</t>
  </si>
  <si>
    <t>FORTIVE CORP</t>
  </si>
  <si>
    <t>ROLLINS INC</t>
  </si>
  <si>
    <t>LAMB WESTON HOLDINGS INC</t>
  </si>
  <si>
    <t>MID-AMERICA APARTMENT COMMUNITIES INC</t>
  </si>
  <si>
    <t>CBOE GLOBAL MARKETS INC</t>
  </si>
  <si>
    <t>REGENCY CENTERS CORP</t>
  </si>
  <si>
    <t>ALEXANDRIA REAL ESTATE EQUITIES</t>
  </si>
  <si>
    <t>GARTNER INC</t>
  </si>
  <si>
    <t>HILTON WORLDWIDE HOLDINGS INC</t>
  </si>
  <si>
    <t>ALIGN TECHNOLOGY INC</t>
  </si>
  <si>
    <t>SMITH (A.O.)CORP</t>
  </si>
  <si>
    <t>IQVIA HOLDINGS INC</t>
  </si>
  <si>
    <t>SBA COMMUNICATIONS CORP</t>
  </si>
  <si>
    <t>CADENCE DESIGN SYS INC</t>
  </si>
  <si>
    <t>NORWEGIAN CRUISE LINE HOLDINGS LTD.</t>
  </si>
  <si>
    <t>TAKE-TWO INTERACTIVE SOFTWARE</t>
  </si>
  <si>
    <t>INVITATION HOMES INC</t>
  </si>
  <si>
    <t>MSCI INC</t>
  </si>
  <si>
    <t>VISTRA CORP</t>
  </si>
  <si>
    <t>ON SEMICONDUCTOR CORP</t>
  </si>
  <si>
    <t>EVERGY INC</t>
  </si>
  <si>
    <t>BROADRIDGE FINANCIAL SOLUTIONS</t>
  </si>
  <si>
    <t>CORPAY INC</t>
  </si>
  <si>
    <t>COPART INC</t>
  </si>
  <si>
    <t>ARISTA NETWORKS INC</t>
  </si>
  <si>
    <t>VICI PROPERTIES INC</t>
  </si>
  <si>
    <t>FORTINET INC</t>
  </si>
  <si>
    <t>BLACKSTONE INC</t>
  </si>
  <si>
    <t>KEYSIGHT TECHNOLOGIES INC</t>
  </si>
  <si>
    <t>T-MOBILE US INC</t>
  </si>
  <si>
    <t>TESLA INC</t>
  </si>
  <si>
    <t>WORKDAY INC-CLASS A</t>
  </si>
  <si>
    <t>DIAMONDBACK ENERGY INC</t>
  </si>
  <si>
    <t>MOLINA HEALTHCARE INC</t>
  </si>
  <si>
    <t>ATMOS ENERGY CORP</t>
  </si>
  <si>
    <t>FOX CORP CLASS A</t>
  </si>
  <si>
    <t>FOX CORP CLASS B</t>
  </si>
  <si>
    <t>DOW INC</t>
  </si>
  <si>
    <t>CORTEVA INC</t>
  </si>
  <si>
    <t>AMCOR PLC</t>
  </si>
  <si>
    <t>IDEX CORP</t>
  </si>
  <si>
    <t>CDW CORP/DE</t>
  </si>
  <si>
    <t>SERVICENOW INC</t>
  </si>
  <si>
    <t>LIVE NATION ENTERTAINMENT INC</t>
  </si>
  <si>
    <t>ZEBRA TECHNOLOGIES CORP-CL A</t>
  </si>
  <si>
    <t>COSTAR GROUP INC</t>
  </si>
  <si>
    <t>PAYCOM SOFTWARE INC</t>
  </si>
  <si>
    <t>INGERSOLL-RAND INC</t>
  </si>
  <si>
    <t>OTIS WORLDWIDE CORP</t>
  </si>
  <si>
    <t>CARRIER GLOBAL CORP</t>
  </si>
  <si>
    <t>DEXCOM INC</t>
  </si>
  <si>
    <t>DOMINO'S PIZZA INC</t>
  </si>
  <si>
    <t>WEST PHARMACEUTICAL SERVICES</t>
  </si>
  <si>
    <t>TELEDYNE TECHNOLOGIES INC</t>
  </si>
  <si>
    <t>TYLER TECHNOLOGIES INC</t>
  </si>
  <si>
    <t>MODERNA INC</t>
  </si>
  <si>
    <t>POOL CORP</t>
  </si>
  <si>
    <t>KEURIG DR PEPPER INC</t>
  </si>
  <si>
    <t>VIATRIS INC</t>
  </si>
  <si>
    <t>MATCH GROUP INC</t>
  </si>
  <si>
    <t>MONOLITHIC POWER SYSTEMS INC</t>
  </si>
  <si>
    <t>GENERAC HOLDINGS INC</t>
  </si>
  <si>
    <t>PTC INC</t>
  </si>
  <si>
    <t>CHARLES RIVER LABORATORIES</t>
  </si>
  <si>
    <t>CROWDSTRIKE HOLDINGS INC - A</t>
  </si>
  <si>
    <t>BIO-TECHNE CORP</t>
  </si>
  <si>
    <t>BROWN &amp; BROWN INC</t>
  </si>
  <si>
    <t>DAYFORCE INC</t>
  </si>
  <si>
    <t>EPAM SYSTEMS INC</t>
  </si>
  <si>
    <t>AIRBNB INC-CLASS A</t>
  </si>
  <si>
    <t>PALO ALTO NETWORKS INC</t>
  </si>
  <si>
    <t>DATADOG INC - CLASS A</t>
  </si>
  <si>
    <t>FACTSET RESEARCH SYSTEMS INC</t>
  </si>
  <si>
    <t>CONSTELLATION ENERGY GROUP</t>
  </si>
  <si>
    <t>NORDSON CORP</t>
  </si>
  <si>
    <t>TARGA RESOURCES CORP</t>
  </si>
  <si>
    <t>WARNER BROS DISCOVERY INC</t>
  </si>
  <si>
    <t>GE HEALTHCARE TECHNOLOGY</t>
  </si>
  <si>
    <t>FAIR ISAAC CORP</t>
  </si>
  <si>
    <t>INSULET CORP</t>
  </si>
  <si>
    <t>APOLLO GLOBAL MANAGEMENT INC</t>
  </si>
  <si>
    <t>AXON ENTERPRISE INC</t>
  </si>
  <si>
    <t>BLOCK INC</t>
  </si>
  <si>
    <t>EXPAND ENERGY CORP</t>
  </si>
  <si>
    <t>ERIE INDEMNITY COMPANY-CL A</t>
  </si>
  <si>
    <t>GODADDY INC - CLASS A</t>
  </si>
  <si>
    <t>HUBBELL INC</t>
  </si>
  <si>
    <t>KKR &amp; CO INC</t>
  </si>
  <si>
    <t>LENNOX INTERNATIONAL INC</t>
  </si>
  <si>
    <t>COINBASE GLOBAL INC -CLASS A</t>
  </si>
  <si>
    <t>DELL TECHNOLOGIES -C</t>
  </si>
  <si>
    <t>DOORDASH INC - A</t>
  </si>
  <si>
    <t>PALANTIR TECHNOLOGIES INC-A</t>
  </si>
  <si>
    <t>ROBINHOOD MARKETS INC - A</t>
  </si>
  <si>
    <t>TEXAS PACIFIC LAND CORP</t>
  </si>
  <si>
    <t>TRADE DESK INC/THE -CLASS A</t>
  </si>
  <si>
    <t>UBER TECHNOLOGIES INC</t>
  </si>
  <si>
    <t>DECKERS OUTDOOR CORP</t>
  </si>
  <si>
    <t>BUILDERS FIRSTSOURCE INC</t>
  </si>
  <si>
    <t>SUPER MICRO COMPUTER INC</t>
  </si>
  <si>
    <t>KENVUE INC</t>
  </si>
  <si>
    <t>VERALTO CORP</t>
  </si>
  <si>
    <t>APPLOVIN CORP-CLASS A</t>
  </si>
  <si>
    <t>SOLVENTUM CORP</t>
  </si>
  <si>
    <t>GE VERNOVA INC</t>
  </si>
  <si>
    <t>INTERACTIVE BROKERS GRO-CL A</t>
  </si>
  <si>
    <t>EMCOR GROUP INC</t>
  </si>
  <si>
    <t>SANDISK CORP</t>
  </si>
  <si>
    <t>TKO GROUP HOLDINGS INC</t>
  </si>
  <si>
    <t>PARAMOUNT SKYDANCE CORP</t>
  </si>
  <si>
    <t>SOLSTICE ADV MATERIALS INC</t>
  </si>
  <si>
    <t>QNITY ELECTRONICS INC</t>
  </si>
  <si>
    <t>コール翌日物</t>
  </si>
  <si>
    <t>未収入金(株式)</t>
  </si>
  <si>
    <t>預金(預金)</t>
  </si>
  <si>
    <t>セントラル短資</t>
  </si>
  <si>
    <t>日証金信託銀行</t>
  </si>
  <si>
    <t>福岡銀行</t>
  </si>
  <si>
    <t>B.B.H./U.S</t>
  </si>
  <si>
    <t>株式及び株式と同等の性質を有するもの</t>
  </si>
  <si>
    <t>金融機関及び第一種金融商品取引業者及び保険会社向け</t>
  </si>
  <si>
    <t>有価証券等の決済に係る未収金</t>
  </si>
  <si>
    <t>時価合計</t>
  </si>
  <si>
    <t>リスクウェイト</t>
  </si>
  <si>
    <t>評価金額(円)</t>
  </si>
  <si>
    <t>未収利息(円)</t>
  </si>
  <si>
    <t>前払金残(円)</t>
  </si>
  <si>
    <t>実効マチュリティ</t>
  </si>
  <si>
    <t>金融機関区分</t>
  </si>
  <si>
    <t>1</t>
  </si>
  <si>
    <t>出資区分</t>
  </si>
  <si>
    <t>他の金融機関等出資区分</t>
  </si>
  <si>
    <t>9</t>
  </si>
  <si>
    <t>レバレッジ比率</t>
  </si>
  <si>
    <t>STC要件</t>
  </si>
  <si>
    <t>優先劣後区分</t>
  </si>
  <si>
    <t>アタッチメントポイント</t>
  </si>
  <si>
    <t>デタッチメントポイント</t>
  </si>
  <si>
    <t>統一ﾌﾞﾛｰｶｰ
BICｺｰﾄﾞ</t>
  </si>
  <si>
    <t>CTRLJPJT</t>
  </si>
  <si>
    <t>JSTCJPJ1</t>
  </si>
  <si>
    <t>FKBKJPJT</t>
  </si>
  <si>
    <t>BBHCUS33</t>
  </si>
  <si>
    <t>L%140857</t>
  </si>
  <si>
    <t>◆オフバランス取引等項目相手先区分内訳表（第4表）（SA-CCR方式）</t>
  </si>
  <si>
    <t>項目</t>
  </si>
  <si>
    <t>2－1</t>
  </si>
  <si>
    <t>3－1</t>
  </si>
  <si>
    <t>3－2</t>
  </si>
  <si>
    <t>3－3</t>
  </si>
  <si>
    <t>3－4</t>
  </si>
  <si>
    <t>3－5</t>
  </si>
  <si>
    <t>4</t>
  </si>
  <si>
    <t>5</t>
  </si>
  <si>
    <t>6－1</t>
  </si>
  <si>
    <t>6－2</t>
  </si>
  <si>
    <t>6－3</t>
  </si>
  <si>
    <t>6－4</t>
  </si>
  <si>
    <t>7－1</t>
  </si>
  <si>
    <t>7－2</t>
  </si>
  <si>
    <t>7－3</t>
  </si>
  <si>
    <t>7－4</t>
  </si>
  <si>
    <t>7－5</t>
  </si>
  <si>
    <t>7－6</t>
  </si>
  <si>
    <t>8－1</t>
  </si>
  <si>
    <t>8－2</t>
  </si>
  <si>
    <t>8－3</t>
  </si>
  <si>
    <t>8－4</t>
  </si>
  <si>
    <t>8－5</t>
  </si>
  <si>
    <t>9－1</t>
  </si>
  <si>
    <t>9－2</t>
  </si>
  <si>
    <t>9－3</t>
  </si>
  <si>
    <t>9－4</t>
  </si>
  <si>
    <t>9－5</t>
  </si>
  <si>
    <t>10－1</t>
  </si>
  <si>
    <t>10－2</t>
  </si>
  <si>
    <t>10－3</t>
  </si>
  <si>
    <t>10－4</t>
  </si>
  <si>
    <t>11－1</t>
  </si>
  <si>
    <t>11－2</t>
  </si>
  <si>
    <t>11－3</t>
  </si>
  <si>
    <t>11－4</t>
  </si>
  <si>
    <t>11－5</t>
  </si>
  <si>
    <t>11－6</t>
  </si>
  <si>
    <t>11－7</t>
  </si>
  <si>
    <t>11－8</t>
  </si>
  <si>
    <t>12－1</t>
  </si>
  <si>
    <t>12－2</t>
  </si>
  <si>
    <t>12－3</t>
  </si>
  <si>
    <t>12－4</t>
  </si>
  <si>
    <t>12－5</t>
  </si>
  <si>
    <t>12－6</t>
  </si>
  <si>
    <t>12－7</t>
  </si>
  <si>
    <t>13－1</t>
  </si>
  <si>
    <t>13－2</t>
  </si>
  <si>
    <t>13－3</t>
  </si>
  <si>
    <t>13－4</t>
  </si>
  <si>
    <t>13－5</t>
  </si>
  <si>
    <t>13－6</t>
  </si>
  <si>
    <t>13－7</t>
  </si>
  <si>
    <t>14－1</t>
  </si>
  <si>
    <t>14－2</t>
  </si>
  <si>
    <t>14－3</t>
  </si>
  <si>
    <t>14－4</t>
  </si>
  <si>
    <t>14－5</t>
  </si>
  <si>
    <t>14－6</t>
  </si>
  <si>
    <t>14－7</t>
  </si>
  <si>
    <t>15－1</t>
  </si>
  <si>
    <t>15－2</t>
  </si>
  <si>
    <t>15－3</t>
  </si>
  <si>
    <t>16－1</t>
  </si>
  <si>
    <t>16－2</t>
  </si>
  <si>
    <t>16－3</t>
  </si>
  <si>
    <t>16－4</t>
  </si>
  <si>
    <t>16－5</t>
  </si>
  <si>
    <t>16－6</t>
  </si>
  <si>
    <t>16－7</t>
  </si>
  <si>
    <t>16－8</t>
  </si>
  <si>
    <t>16－9</t>
  </si>
  <si>
    <t>16－10</t>
  </si>
  <si>
    <t>16－11</t>
  </si>
  <si>
    <t>17－1</t>
  </si>
  <si>
    <t>17－2</t>
  </si>
  <si>
    <t>17－3</t>
  </si>
  <si>
    <t>17－4</t>
  </si>
  <si>
    <t>17－5</t>
  </si>
  <si>
    <t>17－6</t>
  </si>
  <si>
    <t>17－7</t>
  </si>
  <si>
    <t>17－8</t>
  </si>
  <si>
    <t>17－9</t>
  </si>
  <si>
    <t>17－10</t>
  </si>
  <si>
    <t>18－1</t>
  </si>
  <si>
    <t>18－2</t>
  </si>
  <si>
    <t>18－3</t>
  </si>
  <si>
    <t>18－4</t>
  </si>
  <si>
    <t>18－5</t>
  </si>
  <si>
    <t>19</t>
  </si>
  <si>
    <t>20－1</t>
  </si>
  <si>
    <t>20－2</t>
  </si>
  <si>
    <t>21－1</t>
  </si>
  <si>
    <t>21－2</t>
  </si>
  <si>
    <t>21－3</t>
  </si>
  <si>
    <t>22－1</t>
  </si>
  <si>
    <t>22－2</t>
  </si>
  <si>
    <t>22－3</t>
  </si>
  <si>
    <t>23</t>
  </si>
  <si>
    <t>24</t>
  </si>
  <si>
    <t>25</t>
  </si>
  <si>
    <t>26－1</t>
  </si>
  <si>
    <t>26－2</t>
  </si>
  <si>
    <t>26－3</t>
  </si>
  <si>
    <t>26－4</t>
  </si>
  <si>
    <t>26－5</t>
  </si>
  <si>
    <t>26－6</t>
  </si>
  <si>
    <t>26－7</t>
  </si>
  <si>
    <t>26－8</t>
  </si>
  <si>
    <t>26－9</t>
  </si>
  <si>
    <t>27</t>
  </si>
  <si>
    <t>28－1</t>
  </si>
  <si>
    <t>28－2</t>
  </si>
  <si>
    <t>29－1</t>
  </si>
  <si>
    <t>29－2</t>
  </si>
  <si>
    <t>29－3</t>
  </si>
  <si>
    <t>29－4</t>
  </si>
  <si>
    <t>29－5</t>
  </si>
  <si>
    <t>29－6</t>
  </si>
  <si>
    <t>29－7</t>
  </si>
  <si>
    <t>29－8</t>
  </si>
  <si>
    <t>29－9</t>
  </si>
  <si>
    <t>29－10</t>
  </si>
  <si>
    <t>29－11</t>
  </si>
  <si>
    <t>29－12</t>
  </si>
  <si>
    <t>29－13</t>
  </si>
  <si>
    <t>29－14</t>
  </si>
  <si>
    <t>29－15</t>
  </si>
  <si>
    <t>29－16</t>
  </si>
  <si>
    <t>29－17</t>
  </si>
  <si>
    <t>30</t>
  </si>
  <si>
    <t>31－1</t>
  </si>
  <si>
    <t>31－2</t>
  </si>
  <si>
    <t>31－3</t>
  </si>
  <si>
    <t>31－4</t>
  </si>
  <si>
    <t>31－5</t>
  </si>
  <si>
    <t>32－1</t>
  </si>
  <si>
    <t>32－2</t>
  </si>
  <si>
    <t>32－3</t>
  </si>
  <si>
    <t>32－4</t>
  </si>
  <si>
    <t>32－5</t>
  </si>
  <si>
    <t>33－1</t>
  </si>
  <si>
    <t>33－2</t>
  </si>
  <si>
    <t>33－3</t>
  </si>
  <si>
    <t>33－4</t>
  </si>
  <si>
    <t>33－5</t>
  </si>
  <si>
    <t>52－1</t>
  </si>
  <si>
    <t>52－2</t>
  </si>
  <si>
    <t>52－3</t>
  </si>
  <si>
    <t>52－4</t>
  </si>
  <si>
    <t>資産項目</t>
  </si>
  <si>
    <t>現金</t>
  </si>
  <si>
    <t>我が国の中央政府及び中央銀行向け</t>
  </si>
  <si>
    <t>外国の中央政府及び中央銀行向け</t>
  </si>
  <si>
    <t>国際決済銀行等向け</t>
  </si>
  <si>
    <t>我が国の地方公共団体向け</t>
  </si>
  <si>
    <t>外国の中央政府等以外の公共部門向け</t>
  </si>
  <si>
    <t>国際開発銀行向け</t>
  </si>
  <si>
    <t>我が国の政府関係機関向け</t>
  </si>
  <si>
    <t>地方公共団体金融機構向け</t>
  </si>
  <si>
    <t>地方三公社向け</t>
  </si>
  <si>
    <t>カバード・ボンド向け</t>
  </si>
  <si>
    <t>法人等向け</t>
  </si>
  <si>
    <t>特定貸付債権向け</t>
  </si>
  <si>
    <t>適格中堅中小企業等向け及び個人向け</t>
  </si>
  <si>
    <t>自己居住用不動産等向け</t>
  </si>
  <si>
    <t>賃貸用不動産向け</t>
  </si>
  <si>
    <t>事業用不動産関連</t>
  </si>
  <si>
    <t>その他不動産関連</t>
  </si>
  <si>
    <t>ADC向け</t>
  </si>
  <si>
    <t>劣後債権その他資本性証券</t>
  </si>
  <si>
    <t>延滞等</t>
  </si>
  <si>
    <t>取立未済手形</t>
  </si>
  <si>
    <t>信用保証協会等による保証付</t>
  </si>
  <si>
    <t>株式会社地域経済活性化支援機構等による保証付</t>
  </si>
  <si>
    <t>重要な出資</t>
  </si>
  <si>
    <t>その他外部ＴＬＡＣ関連調達手段</t>
  </si>
  <si>
    <t>通貨ミスマッチ</t>
  </si>
  <si>
    <t>上記以外</t>
  </si>
  <si>
    <t>証券化商品及び不良債権証券化商品(ｵﾘｼﾞﾈｰﾀｰ以外)</t>
  </si>
  <si>
    <t>再証券化商品(ｵﾘｼﾞﾈｰﾀｰ以外)</t>
  </si>
  <si>
    <t>複数の資産を裏付とする資産（所謂ファンド）のうち、個々の資産の把握が困難な資産</t>
  </si>
  <si>
    <t>中央清算機関</t>
  </si>
  <si>
    <t>残高及びリスクアセット計(除く中央清算機関）</t>
  </si>
  <si>
    <t>残高及びリスクアセット計(中央清算機関）</t>
  </si>
  <si>
    <t>残高及びリスクアセット計</t>
  </si>
  <si>
    <t>想定元本額（信用ﾘｽｸ削減効果適用前）</t>
  </si>
  <si>
    <t>ﾘｽｸｳｪｲﾄ（％）</t>
  </si>
  <si>
    <t>0～50未満</t>
  </si>
  <si>
    <t>50～100未満</t>
  </si>
  <si>
    <t>100～350未満</t>
  </si>
  <si>
    <t>350～1250未満</t>
  </si>
  <si>
    <t>0～100未満</t>
  </si>
  <si>
    <t>100～225未満</t>
  </si>
  <si>
    <t>225～650未満</t>
  </si>
  <si>
    <t>650～1250未満</t>
  </si>
  <si>
    <t>0～150未満</t>
  </si>
  <si>
    <t>150～350未満</t>
  </si>
  <si>
    <t>350～650未満</t>
  </si>
  <si>
    <t>任意の時期に無条件で取消可能又は自動的に取消可能なコミットメント
(10%)</t>
  </si>
  <si>
    <t>コミットメント
(40%)</t>
  </si>
  <si>
    <t>ＮＩＦ又はＲＵＦ
(50%)</t>
  </si>
  <si>
    <t>元本通貨：JPY</t>
  </si>
  <si>
    <t>信用供与に直接的に代替する偶発債務(含む経過措置を適用しない元本補てん信託契約、クレジット・デリバティブのプロテクション提供)
(100%)</t>
  </si>
  <si>
    <t>有価証券の貸付、現金若しくは有価証券による担保の提供又は有価証券の買戻条件付売却若しくは売戻条件付購入
(100%)</t>
  </si>
  <si>
    <t>為替レート：</t>
  </si>
  <si>
    <t>上記のいずれにも該当しない信用供与に代替するオフ・バランス取引
(100%)</t>
  </si>
  <si>
    <t>買戻条件付資産売却又は求償権付資産売却等
(100%)</t>
  </si>
  <si>
    <t>先物購入、先渡預金、部分払込株式又は部分払込債券
(100%)</t>
  </si>
  <si>
    <t>証券化ｴｸｽﾎﾟｰｼﾞｬｰに係る適格流動性補完及び適格なｻｰﾋﾞｻｰ･ｷｬｯｼｭ･ｱﾄﾞﾊﾞﾝｽ
(0～100%)</t>
  </si>
  <si>
    <t>2025 年 11 月 28 日</t>
  </si>
  <si>
    <t>上記以外のｵﾌ･ﾊﾞﾗﾝｽの証券化ｴｸｽﾎﾟｰｼﾞｬｰ
(100%)</t>
  </si>
  <si>
    <t>◆派生商品取引に関する内訳表（第3表）(SA-CCR方式)</t>
  </si>
  <si>
    <t>(1)</t>
  </si>
  <si>
    <t>(2)</t>
  </si>
  <si>
    <t>(3)</t>
  </si>
  <si>
    <t>(4)</t>
  </si>
  <si>
    <t>(5)</t>
  </si>
  <si>
    <t>(6)</t>
  </si>
  <si>
    <t>(7)</t>
  </si>
  <si>
    <t>3</t>
  </si>
  <si>
    <t>6</t>
  </si>
  <si>
    <t>7</t>
  </si>
  <si>
    <t>一括清算ネッティング契約による与信相当額削減効果(△)</t>
  </si>
  <si>
    <t>外国為替関連取引</t>
  </si>
  <si>
    <t>異種通貨間の金利スワップ</t>
  </si>
  <si>
    <t>為替先渡取引(FXA)</t>
  </si>
  <si>
    <t>先物外国為替取引</t>
  </si>
  <si>
    <t>通貨先物取引</t>
  </si>
  <si>
    <t>通貨オプションの買い</t>
  </si>
  <si>
    <t>通貨オプションの売り</t>
  </si>
  <si>
    <t>その他</t>
  </si>
  <si>
    <t>小計</t>
  </si>
  <si>
    <t>金利関連取引</t>
  </si>
  <si>
    <t>同一通貨間の金利スワップ</t>
  </si>
  <si>
    <t>金利先渡取引(FRA)</t>
  </si>
  <si>
    <t>金利先物取引</t>
  </si>
  <si>
    <t>金利オプションの買い</t>
  </si>
  <si>
    <t>金利オプションの売り</t>
  </si>
  <si>
    <t>金関連取引</t>
  </si>
  <si>
    <t>株式関連取引</t>
  </si>
  <si>
    <t>貴金属(金を除く)関連取引</t>
  </si>
  <si>
    <t>その他のコモディティ関連取引</t>
  </si>
  <si>
    <t>クレジット・デリバティブ取引
（カウンター・パーティー・リスク）</t>
  </si>
  <si>
    <t>合計</t>
  </si>
  <si>
    <t>オプション・ポジション</t>
  </si>
  <si>
    <t>想定元本額</t>
  </si>
  <si>
    <t>1年未満</t>
  </si>
  <si>
    <t/>
  </si>
  <si>
    <t>1年以上
5年以内</t>
  </si>
  <si>
    <t>コール</t>
  </si>
  <si>
    <t>プット</t>
  </si>
  <si>
    <t>5年超</t>
  </si>
  <si>
    <t>売り</t>
  </si>
  <si>
    <t>買い</t>
  </si>
  <si>
    <t>ショート・ポジション</t>
  </si>
  <si>
    <t>ロング・ポジション</t>
  </si>
  <si>
    <t>評価金額</t>
  </si>
  <si>
    <t>与信相当額</t>
  </si>
  <si>
    <t>信用ﾘｽｸｱｾｯﾄ</t>
  </si>
  <si>
    <t>リスクアセット比率
（％/対純資産額）</t>
  </si>
  <si>
    <t>想定元本額　年限別内訳</t>
  </si>
  <si>
    <t>1年以上
2年以内</t>
  </si>
  <si>
    <t>2年超
3年以内</t>
  </si>
  <si>
    <t>3年超
4年以内</t>
  </si>
  <si>
    <t>4年超
5年以内</t>
  </si>
  <si>
    <t>5年超
6年以内</t>
  </si>
  <si>
    <t>6年超
7年以内</t>
  </si>
  <si>
    <t>7年超
8年以内</t>
  </si>
  <si>
    <t>8年超
9年以内</t>
  </si>
  <si>
    <t>9年超
10年以内</t>
  </si>
  <si>
    <t>10年超</t>
  </si>
  <si>
    <t>◆オフバランス項目に関する構成内容（第2表）(SA-CCR方式)</t>
  </si>
  <si>
    <t>4－2</t>
  </si>
  <si>
    <t>6－5</t>
  </si>
  <si>
    <t>6－6</t>
  </si>
  <si>
    <t>8</t>
  </si>
  <si>
    <t>10</t>
  </si>
  <si>
    <t>11</t>
  </si>
  <si>
    <t>一括清算ﾈｯﾃｨﾝｸﾞ契約による与信相当額削減効果（△）</t>
  </si>
  <si>
    <t>12</t>
  </si>
  <si>
    <t>13</t>
  </si>
  <si>
    <t>14</t>
  </si>
  <si>
    <t>15</t>
  </si>
  <si>
    <t>リスクアセット計（中央清算機関）</t>
  </si>
  <si>
    <t>リスクアセット計</t>
  </si>
  <si>
    <t>任意の時期に無条件で取消可能又は自動的に取消可能なコミットメント</t>
  </si>
  <si>
    <t>短期の貿易関連偶発債務</t>
  </si>
  <si>
    <t>コミットメント</t>
  </si>
  <si>
    <t>特定の取引に係る偶発債務</t>
  </si>
  <si>
    <t>（うち経過措置を適用する元本補てん信託契約）</t>
  </si>
  <si>
    <t>ＮＩＦ又はＲＵＦ</t>
  </si>
  <si>
    <t>信用供与に直接代替する偶発債務</t>
  </si>
  <si>
    <t>（うち借入金の保証）</t>
  </si>
  <si>
    <t>（うち有価証券の保証）</t>
  </si>
  <si>
    <t>（うち手形引受）</t>
  </si>
  <si>
    <t>（うちｸﾚｼﾞｯﾄ･ﾃﾞﾘﾊﾞﾃｨﾌﾞのﾌﾟﾛﾃｸｼｮﾝ提供）</t>
  </si>
  <si>
    <t>有価証券の貸付、現金若しくは有価証券による担保の提供又は有価証券の買戻条件付売却若しくは売戻条件付購入</t>
  </si>
  <si>
    <t>上記のいずれにも該当しない信用供与に代替するオフ・バランス取引</t>
  </si>
  <si>
    <t>買戻条件付資産売却又は求償権付資産売却等</t>
  </si>
  <si>
    <t>派生商品取引</t>
  </si>
  <si>
    <t>長期決済期間取引</t>
  </si>
  <si>
    <t>未決済取引</t>
  </si>
  <si>
    <t>証券化ｴｸｽﾎﾟｰｼﾞｬｰに係る適格流動性補完及び適格なｻｰﾋﾞｻｰ･ｷｬｯｼｭ･ｱﾄﾞﾊﾞﾝｽ</t>
  </si>
  <si>
    <t>上記以外のｵﾌ･ﾊﾞﾗﾝｽの証券化ｴｸｽﾎﾟｰｼﾞｬｰ</t>
  </si>
  <si>
    <t>ｵﾝﾊﾞﾗﾝｽ・ｵﾌﾊﾞﾗﾝｽ　ﾘｽｸｱｾｯﾄ計</t>
  </si>
  <si>
    <t>ｵﾝﾊﾞﾗﾝｽ・ｵﾌﾊﾞﾗﾝｽ　ﾘｽｸｱｾｯﾄ比率（％/対純資産額）</t>
  </si>
  <si>
    <t>掛け目（％）</t>
  </si>
  <si>
    <t>－</t>
  </si>
  <si>
    <t>0～100</t>
  </si>
  <si>
    <t>投資信託資産構成内容</t>
  </si>
  <si>
    <t>（バーゼルⅢ最終化適用後：標準的手法対応）</t>
  </si>
  <si>
    <t>◆オンバランス項目に関する構成内容（第1表）（SA-CCR方式・CEM方式共通）</t>
  </si>
  <si>
    <t>資産の額計</t>
  </si>
  <si>
    <t>金融機関出資計（時価金額）</t>
  </si>
  <si>
    <t>注1）採用する適格格付機関及び格付と告示上のリスク・ウェイトに関しては「バーゼルⅡにおける適格格付機関の格付と告示上のリスク・ウェイトとの対応関係（マッピング）について（平成十八年　金融庁）」に基づいています。
注2）有価証券等及びその対価の受渡し又は決済を行う取引に係る未収金について計上しておりません。
※今後公表されるＱ＆Ａ等によって、追加項目及び削除項目等が発生する可能性があります。
当資料は、バーゼル銀行監督委員会による自己資本比率規制に基づく自己資本比率の算出が必要となる受益者からの依頼に基づき作成したものであり、自己の責任において本件目的のために限って用いるものとし、これを他の目的のために利用し、又は第三者(監督官庁及び監査法人等を除く)へ開示、漏洩、伝達してはなりません。数値につきましては、上記の資産分類とリスクウエイトにより計算したものであり、告示等を参考にして
いますが、必ずしも告示に基づくものではありません。当資料のデータ算出に際しては細心の注意を払って作成しておりますが、その正確性、完全性を保証するものではなく、その使用により生じた結果については、当社は責任を負うものではありません。</t>
  </si>
  <si>
    <t>ファンド名</t>
  </si>
  <si>
    <t>設定日</t>
  </si>
  <si>
    <t>基準日</t>
  </si>
  <si>
    <t>総口数</t>
  </si>
  <si>
    <t>基準価額</t>
  </si>
  <si>
    <t>純資産額</t>
  </si>
  <si>
    <t>ﾘｽｸｳｪｲﾄ
（％）</t>
  </si>
  <si>
    <t>対象普通株式等</t>
  </si>
  <si>
    <t>適格旧非累積的永久優先株</t>
  </si>
  <si>
    <t>適格旧資本調達手段</t>
  </si>
  <si>
    <t>2023 年 09 月 21 日</t>
  </si>
  <si>
    <t>ﾘｽｸｳｪｲﾄの
加重平均
（％）</t>
  </si>
  <si>
    <t>資産の額
（時価金額）</t>
  </si>
  <si>
    <t>信用ﾘｽｸｱｾｯﾄの額</t>
  </si>
  <si>
    <t>TLAC関連調達手段</t>
  </si>
  <si>
    <t>農林中金全共連アセットマネジメント株式会社</t>
  </si>
  <si>
    <t>元本通貨</t>
  </si>
  <si>
    <t>為替レート</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</si>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</sst>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quot;¥&quot;#,##0_);[Red]\(&quot;¥&quot;#,##0\)"/>
    <numFmt numFmtId="178" formatCode="yyyy/m/d;@"/>
    <numFmt numFmtId="179" formatCode="yyyy/mm/dd"/>
    <numFmt numFmtId="180" formatCode=";;;"/>
    <numFmt numFmtId="181" formatCode="#,##0_);[Red]\(#,##0\)"/>
    <numFmt numFmtId="182" formatCode="#,"/>
    <numFmt numFmtId="183" formatCode="#,##0_ \(&quot;円&quot;\)"/>
  </numFmts>
  <fonts count="13" x14ac:knownFonts="1">
    <font>
      <sz val="11"/>
      <color theme="1"/>
      <name val="ＭＳ Ｐゴシック"/>
      <family val="2"/>
    </font>
    <font>
      <sz val="9"/>
      <name val="ＭＳ ゴシック"/>
      <family val="3"/>
      <charset val="128"/>
    </font>
    <font>
      <sz val="11"/>
      <color theme="1"/>
      <name val="游ゴシック"/>
      <family val="2"/>
      <scheme val="minor"/>
    </font>
    <font>
      <sz val="9"/>
      <color theme="1"/>
      <name val="ＭＳ ゴシック"/>
      <family val="3"/>
      <charset val="128"/>
    </font>
    <font>
      <sz val="11"/>
      <name val="ＭＳ ゴシック"/>
      <family val="3"/>
      <charset val="128"/>
    </font>
    <font>
      <sz val="10"/>
      <color theme="1"/>
      <name val="ＭＳ ゴシック"/>
      <family val="3"/>
      <charset val="128"/>
    </font>
    <font>
      <sz val="11"/>
      <color theme="1"/>
      <name val="ＭＳ ゴシック"/>
      <family val="3"/>
      <charset val="128"/>
    </font>
    <font>
      <sz val="10"/>
      <name val="ＭＳ ゴシック"/>
      <family val="3"/>
      <charset val="128"/>
    </font>
    <font>
      <sz val="8"/>
      <name val="ＭＳ ゴシック"/>
      <family val="3"/>
      <charset val="128"/>
    </font>
    <font>
      <sz val="16"/>
      <name val="ＭＳ ゴシック"/>
      <family val="3"/>
      <charset val="128"/>
    </font>
    <font>
      <sz val="18"/>
      <name val="ＭＳ ゴシック"/>
      <family val="3"/>
      <charset val="128"/>
    </font>
    <font>
      <sz val="11"/>
      <name val="游ゴシック"/>
      <family val="2"/>
      <charset val="128"/>
      <scheme val="minor"/>
    </font>
    <font>
      <sz val="11"/>
      <color theme="0"/>
      <name val="ＭＳ ゴシック"/>
      <family val="3"/>
      <charset val="128"/>
    </font>
  </fonts>
  <fills count="16">
    <fill>
      <patternFill patternType="none"/>
    </fill>
    <fill>
      <patternFill patternType="gray125"/>
    </fill>
    <fill>
      <patternFill patternType="solid">
        <fgColor rgb="FF00CCFF"/>
        <bgColor indexed="64"/>
      </patternFill>
    </fill>
    <fill>
      <patternFill patternType="solid">
        <fgColor rgb="FF33CCFF"/>
        <bgColor indexed="64"/>
      </patternFill>
    </fill>
    <fill>
      <patternFill patternType="solid">
        <fgColor rgb="FFFFFF99"/>
        <bgColor indexed="64"/>
      </patternFill>
    </fill>
    <fill>
      <patternFill patternType="solid">
        <fgColor indexed="43"/>
        <bgColor indexed="64"/>
      </patternFill>
    </fill>
    <fill>
      <patternFill patternType="solid">
        <fgColor indexed="65"/>
        <bgColor theme="0"/>
      </patternFill>
    </fill>
    <fill>
      <patternFill patternType="solid">
        <fgColor rgb="FFC0C0C0"/>
        <bgColor theme="0"/>
      </patternFill>
    </fill>
    <fill>
      <patternFill patternType="solid">
        <fgColor indexed="22"/>
        <bgColor theme="0"/>
      </patternFill>
    </fill>
    <fill>
      <patternFill patternType="solid">
        <fgColor rgb="FFC0C0C0"/>
        <bgColor indexed="64"/>
      </patternFill>
    </fill>
    <fill>
      <patternFill patternType="solid">
        <fgColor indexed="65"/>
        <bgColor auto="1"/>
      </patternFill>
    </fill>
    <fill>
      <patternFill patternType="solid">
        <fgColor indexed="22"/>
        <bgColor indexed="64"/>
      </patternFill>
    </fill>
    <fill>
      <patternFill patternType="solid">
        <fgColor indexed="9"/>
        <bgColor indexed="64"/>
      </patternFill>
    </fill>
    <fill>
      <patternFill patternType="solid">
        <fgColor theme="0" tint="-0.249977111117893"/>
        <bgColor indexed="64"/>
      </patternFill>
    </fill>
    <fill>
      <patternFill patternType="solid">
        <fgColor theme="0" tint="-0.249977111117893"/>
        <bgColor theme="0"/>
      </patternFill>
    </fill>
    <fill>
      <patternFill patternType="solid">
        <fgColor indexed="9"/>
        <bgColor theme="0"/>
      </patternFill>
    </fill>
  </fills>
  <borders count="256">
    <border>
      <left/>
      <right/>
      <top/>
      <bottom/>
      <diagonal/>
    </border>
    <border>
      <left style="thin">
        <color indexed="64"/>
      </left>
      <right style="thin">
        <color indexed="64"/>
      </right>
      <top style="thin">
        <color indexed="64"/>
      </top>
      <bottom/>
      <diagonal/>
    </border>
    <border diagonalUp="1" diagonalDown="1">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medium">
        <color indexed="64"/>
      </left>
      <right/>
      <top style="medium">
        <color indexed="64"/>
      </top>
      <bottom/>
      <diagonal/>
    </border>
    <border>
      <left style="medium">
        <color auto="1"/>
      </left>
      <right/>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thin">
        <color indexed="64"/>
      </top>
      <bottom style="dotted">
        <color indexed="64"/>
      </bottom>
      <diagonal/>
    </border>
    <border>
      <left style="medium">
        <color indexed="64"/>
      </left>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medium">
        <color indexed="64"/>
      </left>
      <right/>
      <top style="thin">
        <color indexed="64"/>
      </top>
      <bottom/>
      <diagonal/>
    </border>
    <border>
      <left style="medium">
        <color indexed="64"/>
      </left>
      <right/>
      <top style="dotted">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dotted">
        <color indexed="64"/>
      </bottom>
      <diagonal/>
    </border>
    <border>
      <left/>
      <right style="thin">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dotted">
        <color indexed="64"/>
      </bottom>
      <diagonal style="thin">
        <color indexed="64"/>
      </diagonal>
    </border>
    <border diagonalUp="1">
      <left style="thin">
        <color indexed="64"/>
      </left>
      <right style="thin">
        <color indexed="64"/>
      </right>
      <top style="dotted">
        <color indexed="64"/>
      </top>
      <bottom style="dotted">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top style="medium">
        <color indexed="64"/>
      </top>
      <bottom style="thin">
        <color indexed="64"/>
      </bottom>
      <diagonal/>
    </border>
    <border>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dotted">
        <color indexed="64"/>
      </bottom>
      <diagonal style="thin">
        <color indexed="64"/>
      </diagonal>
    </border>
    <border diagonalUp="1">
      <left style="thin">
        <color indexed="64"/>
      </left>
      <right style="thin">
        <color indexed="64"/>
      </right>
      <top style="dotted">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dotted">
        <color indexed="64"/>
      </bottom>
      <diagonal style="thin">
        <color indexed="64"/>
      </diagonal>
    </border>
    <border diagonalUp="1">
      <left style="thin">
        <color indexed="64"/>
      </left>
      <right style="medium">
        <color indexed="64"/>
      </right>
      <top style="dotted">
        <color indexed="64"/>
      </top>
      <bottom style="dotted">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medium">
        <color indexed="64"/>
      </right>
      <top/>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bottom style="dotted">
        <color indexed="64"/>
      </bottom>
      <diagonal style="thin">
        <color indexed="64"/>
      </diagonal>
    </border>
    <border diagonalUp="1">
      <left style="thin">
        <color indexed="64"/>
      </left>
      <right style="medium">
        <color indexed="64"/>
      </right>
      <top style="dotted">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diagonalUp="1">
      <left style="thin">
        <color indexed="64"/>
      </left>
      <right style="dotted">
        <color indexed="64"/>
      </right>
      <top/>
      <bottom style="dotted">
        <color indexed="64"/>
      </bottom>
      <diagonal style="thin">
        <color indexed="64"/>
      </diagonal>
    </border>
    <border>
      <left style="thin">
        <color indexed="64"/>
      </left>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diagonalUp="1">
      <left style="thin">
        <color indexed="64"/>
      </left>
      <right/>
      <top style="thin">
        <color indexed="64"/>
      </top>
      <bottom style="dotted">
        <color indexed="64"/>
      </bottom>
      <diagonal style="thin">
        <color indexed="64"/>
      </diagonal>
    </border>
    <border diagonalUp="1">
      <left style="thin">
        <color indexed="64"/>
      </left>
      <right style="dotted">
        <color indexed="64"/>
      </right>
      <top style="thin">
        <color indexed="64"/>
      </top>
      <bottom style="thin">
        <color indexed="64"/>
      </bottom>
      <diagonal style="thin">
        <color indexed="64"/>
      </diagonal>
    </border>
    <border diagonalUp="1">
      <left style="thin">
        <color indexed="64"/>
      </left>
      <right style="dotted">
        <color indexed="64"/>
      </right>
      <top style="thin">
        <color indexed="64"/>
      </top>
      <bottom style="medium">
        <color indexed="64"/>
      </bottom>
      <diagonal style="thin">
        <color indexed="64"/>
      </diagonal>
    </border>
    <border>
      <left/>
      <right style="medium">
        <color indexed="64"/>
      </right>
      <top/>
      <bottom/>
      <diagonal/>
    </border>
    <border>
      <left style="dotted">
        <color indexed="64"/>
      </left>
      <right style="dotted">
        <color indexed="64"/>
      </right>
      <top style="thin">
        <color indexed="64"/>
      </top>
      <bottom style="medium">
        <color indexed="64"/>
      </bottom>
      <diagonal/>
    </border>
    <border diagonalUp="1">
      <left style="dotted">
        <color indexed="64"/>
      </left>
      <right style="dotted">
        <color indexed="64"/>
      </right>
      <top/>
      <bottom style="dotted">
        <color indexed="64"/>
      </bottom>
      <diagonal style="thin">
        <color indexed="64"/>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thin">
        <color indexed="64"/>
      </bottom>
      <diagonal/>
    </border>
    <border diagonalUp="1">
      <left style="dotted">
        <color indexed="64"/>
      </left>
      <right style="dotted">
        <color indexed="64"/>
      </right>
      <top style="thin">
        <color indexed="64"/>
      </top>
      <bottom style="dotted">
        <color indexed="64"/>
      </bottom>
      <diagonal style="thin">
        <color indexed="64"/>
      </diagonal>
    </border>
    <border>
      <left style="dotted">
        <color indexed="64"/>
      </left>
      <right style="dotted">
        <color indexed="64"/>
      </right>
      <top style="thin">
        <color indexed="64"/>
      </top>
      <bottom style="thin">
        <color indexed="64"/>
      </bottom>
      <diagonal/>
    </border>
    <border diagonalUp="1">
      <left style="dotted">
        <color indexed="64"/>
      </left>
      <right style="dotted">
        <color indexed="64"/>
      </right>
      <top style="thin">
        <color indexed="64"/>
      </top>
      <bottom style="thin">
        <color indexed="64"/>
      </bottom>
      <diagonal style="thin">
        <color indexed="64"/>
      </diagonal>
    </border>
    <border diagonalUp="1">
      <left style="dotted">
        <color indexed="64"/>
      </left>
      <right style="dotted">
        <color indexed="64"/>
      </right>
      <top style="thin">
        <color indexed="64"/>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diagonalUp="1">
      <left/>
      <right style="thin">
        <color indexed="64"/>
      </right>
      <top/>
      <bottom style="dotted">
        <color indexed="64"/>
      </bottom>
      <diagonal style="thin">
        <color indexed="64"/>
      </diagonal>
    </border>
    <border>
      <left/>
      <right style="thin">
        <color indexed="64"/>
      </right>
      <top style="dotted">
        <color indexed="64"/>
      </top>
      <bottom style="dotted">
        <color indexed="64"/>
      </bottom>
      <diagonal/>
    </border>
    <border>
      <left style="dotted">
        <color indexed="64"/>
      </left>
      <right style="thin">
        <color indexed="64"/>
      </right>
      <top style="dotted">
        <color indexed="64"/>
      </top>
      <bottom style="thin">
        <color indexed="64"/>
      </bottom>
      <diagonal/>
    </border>
    <border diagonalUp="1">
      <left/>
      <right style="thin">
        <color indexed="64"/>
      </right>
      <top style="thin">
        <color indexed="64"/>
      </top>
      <bottom style="dotted">
        <color indexed="64"/>
      </bottom>
      <diagonal style="thin">
        <color indexed="64"/>
      </diagonal>
    </border>
    <border>
      <left/>
      <right style="dotted">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thin">
        <color indexed="64"/>
      </right>
      <top/>
      <bottom style="medium">
        <color indexed="64"/>
      </bottom>
      <diagonal/>
    </border>
    <border diagonalUp="1">
      <left style="thin">
        <color indexed="64"/>
      </left>
      <right style="dotted">
        <color indexed="64"/>
      </right>
      <top style="medium">
        <color indexed="64"/>
      </top>
      <bottom style="dotted">
        <color indexed="64"/>
      </bottom>
      <diagonal style="thin">
        <color indexed="64"/>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diagonal/>
    </border>
    <border diagonalUp="1">
      <left style="thin">
        <color indexed="64"/>
      </left>
      <right style="dotted">
        <color indexed="64"/>
      </right>
      <top style="thin">
        <color indexed="64"/>
      </top>
      <bottom style="dotted">
        <color indexed="64"/>
      </bottom>
      <diagonal style="thin">
        <color indexed="64"/>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left/>
      <right/>
      <top style="dotted">
        <color indexed="64"/>
      </top>
      <bottom style="dotted">
        <color indexed="64"/>
      </bottom>
      <diagonal/>
    </border>
    <border>
      <left/>
      <right/>
      <top style="dotted">
        <color indexed="64"/>
      </top>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thin">
        <color indexed="64"/>
      </left>
      <right style="dotted">
        <color indexed="64"/>
      </right>
      <top style="dotted">
        <color indexed="64"/>
      </top>
      <bottom style="dotted">
        <color indexed="64"/>
      </bottom>
      <diagonal style="thin">
        <color indexed="64"/>
      </diagonal>
    </border>
    <border diagonalUp="1">
      <left style="thin">
        <color indexed="64"/>
      </left>
      <right style="dotted">
        <color indexed="64"/>
      </right>
      <top style="dotted">
        <color indexed="64"/>
      </top>
      <bottom/>
      <diagonal style="thin">
        <color indexed="64"/>
      </diagonal>
    </border>
    <border diagonalUp="1">
      <left style="thin">
        <color indexed="64"/>
      </left>
      <right style="dotted">
        <color indexed="64"/>
      </right>
      <top/>
      <bottom style="thin">
        <color indexed="64"/>
      </bottom>
      <diagonal style="thin">
        <color indexed="64"/>
      </diagonal>
    </border>
    <border diagonalUp="1">
      <left/>
      <right/>
      <top/>
      <bottom style="dotted">
        <color indexed="64"/>
      </bottom>
      <diagonal style="thin">
        <color indexed="64"/>
      </diagonal>
    </border>
    <border diagonalUp="1">
      <left/>
      <right/>
      <top style="thin">
        <color indexed="64"/>
      </top>
      <bottom style="dotted">
        <color indexed="64"/>
      </bottom>
      <diagonal style="thin">
        <color indexed="64"/>
      </diagonal>
    </border>
    <border diagonalUp="1">
      <left/>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medium">
        <color indexed="64"/>
      </right>
      <top style="dotted">
        <color indexed="64"/>
      </top>
      <bottom/>
      <diagonal style="thin">
        <color indexed="64"/>
      </diagonal>
    </border>
    <border diagonalUp="1">
      <left style="medium">
        <color indexed="64"/>
      </left>
      <right/>
      <top/>
      <bottom style="dotted">
        <color indexed="64"/>
      </bottom>
      <diagonal style="thin">
        <color indexed="64"/>
      </diagonal>
    </border>
    <border diagonalUp="1">
      <left style="medium">
        <color indexed="64"/>
      </left>
      <right/>
      <top style="thin">
        <color indexed="64"/>
      </top>
      <bottom style="dotted">
        <color indexed="64"/>
      </bottom>
      <diagonal style="thin">
        <color indexed="64"/>
      </diagonal>
    </border>
    <border diagonalUp="1">
      <left style="medium">
        <color indexed="64"/>
      </left>
      <right/>
      <top style="medium">
        <color indexed="64"/>
      </top>
      <bottom/>
      <diagonal style="thin">
        <color indexed="64"/>
      </diagonal>
    </border>
    <border diagonalUp="1">
      <left style="medium">
        <color indexed="64"/>
      </left>
      <right/>
      <top/>
      <bottom/>
      <diagonal style="thin">
        <color indexed="64"/>
      </diagonal>
    </border>
    <border diagonalUp="1">
      <left style="medium">
        <color indexed="64"/>
      </left>
      <right/>
      <top/>
      <bottom style="medium">
        <color indexed="64"/>
      </bottom>
      <diagonal style="thin">
        <color indexed="64"/>
      </diagonal>
    </border>
    <border>
      <left style="dotted">
        <color indexed="64"/>
      </left>
      <right style="dotted">
        <color indexed="64"/>
      </right>
      <top style="dotted">
        <color indexed="64"/>
      </top>
      <bottom/>
      <diagonal/>
    </border>
    <border diagonalUp="1">
      <left/>
      <right/>
      <top style="medium">
        <color indexed="64"/>
      </top>
      <bottom/>
      <diagonal style="thin">
        <color indexed="64"/>
      </diagonal>
    </border>
    <border diagonalUp="1">
      <left/>
      <right/>
      <top/>
      <bottom/>
      <diagonal style="thin">
        <color indexed="64"/>
      </diagonal>
    </border>
    <border diagonalUp="1">
      <left/>
      <right/>
      <top/>
      <bottom style="medium">
        <color indexed="64"/>
      </bottom>
      <diagonal style="thin">
        <color indexed="64"/>
      </diagonal>
    </border>
    <border>
      <left style="dotted">
        <color indexed="64"/>
      </left>
      <right style="dotted">
        <color indexed="64"/>
      </right>
      <top style="thin">
        <color indexed="64"/>
      </top>
      <bottom/>
      <diagonal/>
    </border>
    <border>
      <left/>
      <right style="medium">
        <color indexed="64"/>
      </right>
      <top style="thin">
        <color indexed="64"/>
      </top>
      <bottom style="medium">
        <color indexed="64"/>
      </bottom>
      <diagonal/>
    </border>
    <border diagonalUp="1">
      <left/>
      <right style="medium">
        <color indexed="64"/>
      </right>
      <top/>
      <bottom style="dotted">
        <color indexed="64"/>
      </bottom>
      <diagonal style="thin">
        <color indexed="64"/>
      </diagonal>
    </border>
    <border>
      <left/>
      <right style="medium">
        <color indexed="64"/>
      </right>
      <top style="dotted">
        <color indexed="64"/>
      </top>
      <bottom style="dotted">
        <color indexed="64"/>
      </bottom>
      <diagonal/>
    </border>
    <border>
      <left/>
      <right style="medium">
        <color indexed="64"/>
      </right>
      <top style="dotted">
        <color indexed="64"/>
      </top>
      <bottom/>
      <diagonal/>
    </border>
    <border diagonalUp="1">
      <left/>
      <right style="medium">
        <color indexed="64"/>
      </right>
      <top style="thin">
        <color indexed="64"/>
      </top>
      <bottom style="dotted">
        <color indexed="64"/>
      </bottom>
      <diagonal style="thin">
        <color indexed="64"/>
      </diagonal>
    </border>
    <border>
      <left/>
      <right style="medium">
        <color indexed="64"/>
      </right>
      <top style="thin">
        <color indexed="64"/>
      </top>
      <bottom style="thin">
        <color indexed="64"/>
      </bottom>
      <diagonal/>
    </border>
    <border>
      <left/>
      <right style="medium">
        <color indexed="64"/>
      </right>
      <top style="thin">
        <color indexed="64"/>
      </top>
      <bottom/>
      <diagonal/>
    </border>
    <border diagonalUp="1">
      <left/>
      <right style="medium">
        <color indexed="64"/>
      </right>
      <top style="medium">
        <color indexed="64"/>
      </top>
      <bottom/>
      <diagonal style="thin">
        <color indexed="64"/>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dotted">
        <color indexed="64"/>
      </bottom>
      <diagonal/>
    </border>
    <border>
      <left style="thin">
        <color indexed="64"/>
      </left>
      <right/>
      <top style="dotted">
        <color indexed="64"/>
      </top>
      <bottom style="thin">
        <color indexed="64"/>
      </bottom>
      <diagonal/>
    </border>
    <border>
      <left style="thin">
        <color indexed="64"/>
      </left>
      <right/>
      <top/>
      <bottom style="dotted">
        <color indexed="64"/>
      </bottom>
      <diagonal/>
    </border>
    <border>
      <left style="thin">
        <color indexed="64"/>
      </left>
      <right/>
      <top style="dotted">
        <color indexed="64"/>
      </top>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bottom/>
      <diagonal/>
    </border>
    <border>
      <left/>
      <right style="thin">
        <color indexed="64"/>
      </right>
      <top/>
      <bottom style="dotted">
        <color indexed="64"/>
      </bottom>
      <diagonal/>
    </border>
    <border>
      <left style="thin">
        <color indexed="64"/>
      </left>
      <right/>
      <top style="thin">
        <color indexed="64"/>
      </top>
      <bottom/>
      <diagonal/>
    </border>
    <border diagonalUp="1">
      <left style="thin">
        <color indexed="64"/>
      </left>
      <right/>
      <top style="thin">
        <color indexed="64"/>
      </top>
      <bottom style="thin">
        <color indexed="64"/>
      </bottom>
      <diagonal style="thin">
        <color indexed="64"/>
      </diagonal>
    </border>
    <border diagonalUp="1">
      <left style="thin">
        <color indexed="64"/>
      </left>
      <right/>
      <top style="dotted">
        <color indexed="64"/>
      </top>
      <bottom style="thin">
        <color indexed="64"/>
      </bottom>
      <diagonal style="thin">
        <color indexed="64"/>
      </diagonal>
    </border>
    <border diagonalUp="1">
      <left style="thin">
        <color indexed="64"/>
      </left>
      <right/>
      <top style="dotted">
        <color indexed="64"/>
      </top>
      <bottom style="dotted">
        <color indexed="64"/>
      </bottom>
      <diagonal style="thin">
        <color indexed="64"/>
      </diagonal>
    </border>
    <border diagonalUp="1">
      <left style="thin">
        <color indexed="64"/>
      </left>
      <right/>
      <top/>
      <bottom/>
      <diagonal style="thin">
        <color indexed="64"/>
      </diagonal>
    </border>
    <border diagonalUp="1">
      <left style="dotted">
        <color indexed="64"/>
      </left>
      <right style="dotted">
        <color indexed="64"/>
      </right>
      <top style="dotted">
        <color indexed="64"/>
      </top>
      <bottom/>
      <diagonal style="thin">
        <color indexed="64"/>
      </diagonal>
    </border>
    <border diagonalUp="1">
      <left style="dotted">
        <color indexed="64"/>
      </left>
      <right style="dotted">
        <color indexed="64"/>
      </right>
      <top style="dotted">
        <color indexed="64"/>
      </top>
      <bottom style="dotted">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style="dotted">
        <color indexed="64"/>
      </left>
      <right style="dotted">
        <color indexed="64"/>
      </right>
      <top/>
      <bottom style="medium">
        <color indexed="64"/>
      </bottom>
      <diagonal/>
    </border>
    <border>
      <left style="dotted">
        <color indexed="64"/>
      </left>
      <right style="dotted">
        <color indexed="64"/>
      </right>
      <top/>
      <bottom/>
      <diagonal/>
    </border>
    <border diagonalUp="1">
      <left style="dotted">
        <color indexed="64"/>
      </left>
      <right style="dotted">
        <color indexed="64"/>
      </right>
      <top style="dotted">
        <color indexed="64"/>
      </top>
      <bottom style="thin">
        <color indexed="64"/>
      </bottom>
      <diagonal style="thin">
        <color indexed="64"/>
      </diagonal>
    </border>
    <border>
      <left style="dotted">
        <color indexed="64"/>
      </left>
      <right style="dotted">
        <color indexed="64"/>
      </right>
      <top style="thin">
        <color indexed="64"/>
      </top>
      <bottom style="dotted">
        <color indexed="64"/>
      </bottom>
      <diagonal/>
    </border>
    <border diagonalUp="1">
      <left style="dotted">
        <color indexed="64"/>
      </left>
      <right style="dotted">
        <color indexed="64"/>
      </right>
      <top/>
      <bottom/>
      <diagonal style="thin">
        <color indexed="64"/>
      </diagonal>
    </border>
    <border diagonalUp="1">
      <left style="dotted">
        <color indexed="64"/>
      </left>
      <right style="dotted">
        <color indexed="64"/>
      </right>
      <top style="medium">
        <color indexed="64"/>
      </top>
      <bottom style="medium">
        <color indexed="64"/>
      </bottom>
      <diagonal style="thin">
        <color indexed="64"/>
      </diagonal>
    </border>
    <border>
      <left style="dotted">
        <color indexed="64"/>
      </left>
      <right style="thin">
        <color indexed="64"/>
      </right>
      <top style="thin">
        <color indexed="64"/>
      </top>
      <bottom/>
      <diagonal/>
    </border>
    <border>
      <left style="dotted">
        <color indexed="64"/>
      </left>
      <right style="thin">
        <color indexed="64"/>
      </right>
      <top/>
      <bottom style="medium">
        <color indexed="64"/>
      </bottom>
      <diagonal/>
    </border>
    <border>
      <left style="dotted">
        <color indexed="64"/>
      </left>
      <right style="thin">
        <color indexed="64"/>
      </right>
      <top style="medium">
        <color indexed="64"/>
      </top>
      <bottom style="thin">
        <color indexed="64"/>
      </bottom>
      <diagonal/>
    </border>
    <border diagonalUp="1">
      <left style="dotted">
        <color indexed="64"/>
      </left>
      <right style="thin">
        <color indexed="64"/>
      </right>
      <top/>
      <bottom/>
      <diagonal style="thin">
        <color indexed="64"/>
      </diagonal>
    </border>
    <border diagonalUp="1">
      <left style="dotted">
        <color indexed="64"/>
      </left>
      <right style="thin">
        <color indexed="64"/>
      </right>
      <top style="thin">
        <color indexed="64"/>
      </top>
      <bottom style="dotted">
        <color indexed="64"/>
      </bottom>
      <diagonal style="thin">
        <color indexed="64"/>
      </diagonal>
    </border>
    <border diagonalUp="1">
      <left style="dotted">
        <color indexed="64"/>
      </left>
      <right style="thin">
        <color indexed="64"/>
      </right>
      <top style="thin">
        <color indexed="64"/>
      </top>
      <bottom style="thin">
        <color indexed="64"/>
      </bottom>
      <diagonal style="thin">
        <color indexed="64"/>
      </diagonal>
    </border>
    <border>
      <left style="dotted">
        <color indexed="64"/>
      </left>
      <right style="thin">
        <color indexed="64"/>
      </right>
      <top style="thin">
        <color indexed="64"/>
      </top>
      <bottom style="dotted">
        <color indexed="64"/>
      </bottom>
      <diagonal/>
    </border>
    <border diagonalUp="1">
      <left style="dotted">
        <color indexed="64"/>
      </left>
      <right style="thin">
        <color indexed="64"/>
      </right>
      <top style="dotted">
        <color indexed="64"/>
      </top>
      <bottom style="dotted">
        <color indexed="64"/>
      </bottom>
      <diagonal style="thin">
        <color indexed="64"/>
      </diagonal>
    </border>
    <border>
      <left style="dotted">
        <color indexed="64"/>
      </left>
      <right style="thin">
        <color indexed="64"/>
      </right>
      <top/>
      <bottom/>
      <diagonal/>
    </border>
    <border>
      <left style="dotted">
        <color indexed="64"/>
      </left>
      <right style="thin">
        <color indexed="64"/>
      </right>
      <top style="thin">
        <color indexed="64"/>
      </top>
      <bottom style="thin">
        <color indexed="64"/>
      </bottom>
      <diagonal/>
    </border>
    <border diagonalUp="1">
      <left style="dotted">
        <color indexed="64"/>
      </left>
      <right style="thin">
        <color indexed="64"/>
      </right>
      <top style="thin">
        <color indexed="64"/>
      </top>
      <bottom/>
      <diagonal style="thin">
        <color indexed="64"/>
      </diagonal>
    </border>
    <border diagonalUp="1">
      <left style="dotted">
        <color indexed="64"/>
      </left>
      <right style="thin">
        <color indexed="64"/>
      </right>
      <top style="dotted">
        <color indexed="64"/>
      </top>
      <bottom/>
      <diagonal style="thin">
        <color indexed="64"/>
      </diagonal>
    </border>
    <border diagonalUp="1">
      <left style="dotted">
        <color indexed="64"/>
      </left>
      <right style="thin">
        <color indexed="64"/>
      </right>
      <top/>
      <bottom style="thin">
        <color indexed="64"/>
      </bottom>
      <diagonal style="thin">
        <color indexed="64"/>
      </diagonal>
    </border>
    <border diagonalUp="1">
      <left style="dotted">
        <color indexed="64"/>
      </left>
      <right style="thin">
        <color indexed="64"/>
      </right>
      <top style="medium">
        <color indexed="64"/>
      </top>
      <bottom style="medium">
        <color indexed="64"/>
      </bottom>
      <diagonal style="thin">
        <color indexed="64"/>
      </diagonal>
    </border>
    <border>
      <left/>
      <right style="dotted">
        <color indexed="64"/>
      </right>
      <top/>
      <bottom/>
      <diagonal/>
    </border>
    <border diagonalUp="1">
      <left/>
      <right style="dotted">
        <color indexed="64"/>
      </right>
      <top style="thin">
        <color indexed="64"/>
      </top>
      <bottom style="thin">
        <color indexed="64"/>
      </bottom>
      <diagonal style="thin">
        <color indexed="64"/>
      </diagonal>
    </border>
    <border diagonalUp="1">
      <left/>
      <right style="dotted">
        <color indexed="64"/>
      </right>
      <top style="thin">
        <color indexed="64"/>
      </top>
      <bottom style="dotted">
        <color indexed="64"/>
      </bottom>
      <diagonal style="thin">
        <color indexed="64"/>
      </diagonal>
    </border>
    <border diagonalUp="1">
      <left/>
      <right style="dotted">
        <color indexed="64"/>
      </right>
      <top style="dotted">
        <color indexed="64"/>
      </top>
      <bottom style="thin">
        <color indexed="64"/>
      </bottom>
      <diagonal style="thin">
        <color indexed="64"/>
      </diagonal>
    </border>
    <border>
      <left/>
      <right style="dotted">
        <color indexed="64"/>
      </right>
      <top style="thin">
        <color indexed="64"/>
      </top>
      <bottom style="dotted">
        <color indexed="64"/>
      </bottom>
      <diagonal/>
    </border>
    <border diagonalUp="1">
      <left/>
      <right style="dotted">
        <color indexed="64"/>
      </right>
      <top style="dotted">
        <color indexed="64"/>
      </top>
      <bottom style="dotted">
        <color indexed="64"/>
      </bottom>
      <diagonal style="thin">
        <color indexed="64"/>
      </diagonal>
    </border>
    <border>
      <left/>
      <right style="dotted">
        <color indexed="64"/>
      </right>
      <top style="dotted">
        <color indexed="64"/>
      </top>
      <bottom style="thin">
        <color indexed="64"/>
      </bottom>
      <diagonal/>
    </border>
    <border diagonalUp="1">
      <left/>
      <right style="dotted">
        <color indexed="64"/>
      </right>
      <top/>
      <bottom/>
      <diagonal style="thin">
        <color indexed="64"/>
      </diagonal>
    </border>
    <border>
      <left style="thin">
        <color indexed="64"/>
      </left>
      <right style="dotted">
        <color indexed="64"/>
      </right>
      <top style="thin">
        <color indexed="64"/>
      </top>
      <bottom style="dotted">
        <color indexed="64"/>
      </bottom>
      <diagonal/>
    </border>
    <border diagonalUp="1">
      <left style="thin">
        <color indexed="64"/>
      </left>
      <right style="dotted">
        <color indexed="64"/>
      </right>
      <top style="medium">
        <color indexed="64"/>
      </top>
      <bottom style="medium">
        <color indexed="64"/>
      </bottom>
      <diagonal style="thin">
        <color indexed="64"/>
      </diagonal>
    </border>
    <border>
      <left style="dotted">
        <color indexed="64"/>
      </left>
      <right style="dotted">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diagonalUp="1">
      <left/>
      <right style="medium">
        <color indexed="64"/>
      </right>
      <top style="thin">
        <color indexed="64"/>
      </top>
      <bottom style="thin">
        <color indexed="64"/>
      </bottom>
      <diagonal style="thin">
        <color indexed="64"/>
      </diagonal>
    </border>
    <border diagonalUp="1">
      <left/>
      <right style="medium">
        <color indexed="64"/>
      </right>
      <top style="dotted">
        <color indexed="64"/>
      </top>
      <bottom style="thin">
        <color indexed="64"/>
      </bottom>
      <diagonal style="thin">
        <color indexed="64"/>
      </diagonal>
    </border>
    <border>
      <left/>
      <right style="medium">
        <color indexed="64"/>
      </right>
      <top style="thin">
        <color indexed="64"/>
      </top>
      <bottom style="dotted">
        <color indexed="64"/>
      </bottom>
      <diagonal/>
    </border>
    <border diagonalUp="1">
      <left/>
      <right style="medium">
        <color indexed="64"/>
      </right>
      <top style="dotted">
        <color indexed="64"/>
      </top>
      <bottom style="dotted">
        <color indexed="64"/>
      </bottom>
      <diagonal style="thin">
        <color indexed="64"/>
      </diagonal>
    </border>
    <border>
      <left/>
      <right style="medium">
        <color indexed="64"/>
      </right>
      <top style="dotted">
        <color indexed="64"/>
      </top>
      <bottom style="thin">
        <color indexed="64"/>
      </bottom>
      <diagonal/>
    </border>
    <border>
      <left style="dotted">
        <color indexed="64"/>
      </left>
      <right style="medium">
        <color indexed="64"/>
      </right>
      <top style="thin">
        <color indexed="64"/>
      </top>
      <bottom style="thin">
        <color indexed="64"/>
      </bottom>
      <diagonal/>
    </border>
    <border diagonalUp="1">
      <left style="dotted">
        <color indexed="64"/>
      </left>
      <right style="medium">
        <color indexed="64"/>
      </right>
      <top style="dotted">
        <color indexed="64"/>
      </top>
      <bottom style="dotted">
        <color indexed="64"/>
      </bottom>
      <diagonal style="thin">
        <color indexed="64"/>
      </diagonal>
    </border>
    <border diagonalUp="1">
      <left style="dotted">
        <color indexed="64"/>
      </left>
      <right style="medium">
        <color indexed="64"/>
      </right>
      <top/>
      <bottom style="dotted">
        <color indexed="64"/>
      </bottom>
      <diagonal style="thin">
        <color indexed="64"/>
      </diagonal>
    </border>
    <border diagonalUp="1">
      <left/>
      <right style="medium">
        <color indexed="64"/>
      </right>
      <top style="thin">
        <color indexed="64"/>
      </top>
      <bottom style="medium">
        <color indexed="64"/>
      </bottom>
      <diagonal style="thin">
        <color indexed="64"/>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double">
        <color indexed="64"/>
      </left>
      <right style="dashed">
        <color indexed="64"/>
      </right>
      <top style="medium">
        <color indexed="64"/>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indexed="64"/>
      </bottom>
      <diagonal/>
    </border>
    <border>
      <left style="thin">
        <color indexed="64"/>
      </left>
      <right/>
      <top/>
      <bottom style="thin">
        <color indexed="64"/>
      </bottom>
      <diagonal/>
    </border>
    <border diagonalUp="1">
      <left style="thin">
        <color indexed="64"/>
      </left>
      <right/>
      <top/>
      <bottom style="dotted">
        <color indexed="64"/>
      </bottom>
      <diagonal style="thin">
        <color indexed="64"/>
      </diagonal>
    </border>
    <border diagonalUp="1">
      <left style="thin">
        <color indexed="64"/>
      </left>
      <right style="thin">
        <color indexed="64"/>
      </right>
      <top/>
      <bottom style="medium">
        <color indexed="64"/>
      </bottom>
      <diagonal style="thin">
        <color indexed="64"/>
      </diagonal>
    </border>
    <border>
      <left style="dashed">
        <color indexed="64"/>
      </left>
      <right style="dashed">
        <color indexed="64"/>
      </right>
      <top style="medium">
        <color indexed="64"/>
      </top>
      <bottom style="dashed">
        <color indexed="64"/>
      </bottom>
      <diagonal/>
    </border>
    <border>
      <left/>
      <right style="dashed">
        <color indexed="64"/>
      </right>
      <top style="dashed">
        <color indexed="64"/>
      </top>
      <bottom style="dashed">
        <color indexed="64"/>
      </bottom>
      <diagonal/>
    </border>
    <border>
      <left/>
      <right style="dashed">
        <color indexed="64"/>
      </right>
      <top style="dashed">
        <color indexed="64"/>
      </top>
      <bottom style="medium">
        <color indexed="64"/>
      </bottom>
      <diagonal/>
    </border>
    <border>
      <left/>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bottom style="dotted">
        <color indexed="64"/>
      </bottom>
      <diagonal/>
    </border>
    <border diagonalUp="1">
      <left style="thin">
        <color indexed="64"/>
      </left>
      <right style="dotted">
        <color indexed="64"/>
      </right>
      <top style="dotted">
        <color indexed="64"/>
      </top>
      <bottom style="medium">
        <color indexed="64"/>
      </bottom>
      <diagonal style="thin">
        <color indexed="64"/>
      </diagonal>
    </border>
    <border>
      <left style="thin">
        <color indexed="64"/>
      </left>
      <right style="dotted">
        <color indexed="64"/>
      </right>
      <top style="medium">
        <color indexed="64"/>
      </top>
      <bottom style="thin">
        <color indexed="64"/>
      </bottom>
      <diagonal/>
    </border>
    <border>
      <left style="dashed">
        <color indexed="64"/>
      </left>
      <right/>
      <top style="medium">
        <color indexed="64"/>
      </top>
      <bottom style="dashed">
        <color indexed="64"/>
      </bottom>
      <diagonal/>
    </border>
    <border>
      <left style="dashed">
        <color indexed="64"/>
      </left>
      <right/>
      <top style="dashed">
        <color indexed="64"/>
      </top>
      <bottom style="dashed">
        <color indexed="64"/>
      </bottom>
      <diagonal/>
    </border>
    <border>
      <left style="dashed">
        <color indexed="64"/>
      </left>
      <right/>
      <top style="dashed">
        <color indexed="64"/>
      </top>
      <bottom style="medium">
        <color indexed="64"/>
      </bottom>
      <diagonal/>
    </border>
    <border>
      <left style="dotted">
        <color indexed="64"/>
      </left>
      <right style="dotted">
        <color indexed="64"/>
      </right>
      <top style="medium">
        <color indexed="64"/>
      </top>
      <bottom/>
      <diagonal/>
    </border>
    <border>
      <left style="dotted">
        <color indexed="64"/>
      </left>
      <right style="dotted">
        <color indexed="64"/>
      </right>
      <top/>
      <bottom style="thin">
        <color indexed="64"/>
      </bottom>
      <diagonal/>
    </border>
    <border>
      <left style="dotted">
        <color indexed="64"/>
      </left>
      <right style="dotted">
        <color indexed="64"/>
      </right>
      <top/>
      <bottom style="dotted">
        <color indexed="64"/>
      </bottom>
      <diagonal/>
    </border>
    <border diagonalUp="1">
      <left style="dotted">
        <color indexed="64"/>
      </left>
      <right style="dotted">
        <color indexed="64"/>
      </right>
      <top/>
      <bottom style="medium">
        <color indexed="64"/>
      </bottom>
      <diagonal style="thin">
        <color indexed="64"/>
      </diagonal>
    </border>
    <border diagonalUp="1">
      <left style="double">
        <color indexed="64"/>
      </left>
      <right style="dashed">
        <color indexed="64"/>
      </right>
      <top style="dashed">
        <color indexed="64"/>
      </top>
      <bottom style="dotted">
        <color indexed="64"/>
      </bottom>
      <diagonal style="thin">
        <color indexed="64"/>
      </diagonal>
    </border>
    <border diagonalUp="1">
      <left style="double">
        <color indexed="64"/>
      </left>
      <right style="dashed">
        <color indexed="64"/>
      </right>
      <top style="dotted">
        <color indexed="64"/>
      </top>
      <bottom style="dotted">
        <color indexed="64"/>
      </bottom>
      <diagonal style="thin">
        <color indexed="64"/>
      </diagonal>
    </border>
    <border diagonalUp="1">
      <left style="double">
        <color indexed="64"/>
      </left>
      <right style="dashed">
        <color indexed="64"/>
      </right>
      <top style="dotted">
        <color indexed="64"/>
      </top>
      <bottom style="medium">
        <color indexed="64"/>
      </bottom>
      <diagonal style="thin">
        <color indexed="64"/>
      </diagonal>
    </border>
    <border>
      <left/>
      <right style="thin">
        <color indexed="64"/>
      </right>
      <top/>
      <bottom style="thin">
        <color indexed="64"/>
      </bottom>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dotted">
        <color indexed="64"/>
      </top>
      <bottom/>
      <diagonal/>
    </border>
    <border diagonalUp="1">
      <left style="dotted">
        <color indexed="64"/>
      </left>
      <right style="thin">
        <color indexed="64"/>
      </right>
      <top/>
      <bottom style="dotted">
        <color indexed="64"/>
      </bottom>
      <diagonal style="thin">
        <color indexed="64"/>
      </diagonal>
    </border>
    <border diagonalUp="1">
      <left style="dotted">
        <color indexed="64"/>
      </left>
      <right style="thin">
        <color indexed="64"/>
      </right>
      <top/>
      <bottom style="medium">
        <color indexed="64"/>
      </bottom>
      <diagonal style="thin">
        <color indexed="64"/>
      </diagonal>
    </border>
    <border>
      <left style="dotted">
        <color indexed="64"/>
      </left>
      <right style="thin">
        <color indexed="64"/>
      </right>
      <top style="medium">
        <color indexed="64"/>
      </top>
      <bottom style="medium">
        <color indexed="64"/>
      </bottom>
      <diagonal/>
    </border>
    <border>
      <left style="dashed">
        <color indexed="64"/>
      </left>
      <right style="thin">
        <color indexed="64"/>
      </right>
      <top style="medium">
        <color indexed="64"/>
      </top>
      <bottom style="dashed">
        <color indexed="64"/>
      </bottom>
      <diagonal/>
    </border>
    <border diagonalUp="1">
      <left/>
      <right style="thin">
        <color indexed="64"/>
      </right>
      <top style="dotted">
        <color indexed="64"/>
      </top>
      <bottom style="dotted">
        <color indexed="64"/>
      </bottom>
      <diagonal style="thin">
        <color indexed="64"/>
      </diagonal>
    </border>
    <border diagonalUp="1">
      <left/>
      <right style="thin">
        <color indexed="64"/>
      </right>
      <top style="dotted">
        <color indexed="64"/>
      </top>
      <bottom style="medium">
        <color indexed="64"/>
      </bottom>
      <diagonal style="thin">
        <color indexed="64"/>
      </diagonal>
    </border>
    <border>
      <left/>
      <right style="dotted">
        <color indexed="64"/>
      </right>
      <top style="medium">
        <color indexed="64"/>
      </top>
      <bottom/>
      <diagonal/>
    </border>
    <border>
      <left/>
      <right style="dotted">
        <color indexed="64"/>
      </right>
      <top style="dotted">
        <color indexed="64"/>
      </top>
      <bottom style="dotted">
        <color indexed="64"/>
      </bottom>
      <diagonal/>
    </border>
    <border>
      <left/>
      <right style="dotted">
        <color indexed="64"/>
      </right>
      <top style="thin">
        <color indexed="64"/>
      </top>
      <bottom/>
      <diagonal/>
    </border>
    <border>
      <left/>
      <right style="dotted">
        <color indexed="64"/>
      </right>
      <top/>
      <bottom style="thin">
        <color indexed="64"/>
      </bottom>
      <diagonal/>
    </border>
    <border>
      <left/>
      <right style="dotted">
        <color indexed="64"/>
      </right>
      <top/>
      <bottom style="dotted">
        <color indexed="64"/>
      </bottom>
      <diagonal/>
    </border>
    <border>
      <left/>
      <right style="dotted">
        <color indexed="64"/>
      </right>
      <top style="dotted">
        <color indexed="64"/>
      </top>
      <bottom/>
      <diagonal/>
    </border>
    <border diagonalUp="1">
      <left/>
      <right style="dotted">
        <color indexed="64"/>
      </right>
      <top/>
      <bottom style="dotted">
        <color indexed="64"/>
      </bottom>
      <diagonal style="thin">
        <color indexed="64"/>
      </diagonal>
    </border>
    <border diagonalUp="1">
      <left/>
      <right style="dotted">
        <color indexed="64"/>
      </right>
      <top style="dotted">
        <color indexed="64"/>
      </top>
      <bottom style="medium">
        <color indexed="64"/>
      </bottom>
      <diagonal style="thin">
        <color indexed="64"/>
      </diagonal>
    </border>
    <border diagonalUp="1">
      <left/>
      <right style="dotted">
        <color indexed="64"/>
      </right>
      <top style="medium">
        <color indexed="64"/>
      </top>
      <bottom style="dotted">
        <color indexed="64"/>
      </bottom>
      <diagonal style="thin">
        <color indexed="64"/>
      </diagonal>
    </border>
    <border diagonalUp="1">
      <left/>
      <right style="dotted">
        <color indexed="64"/>
      </right>
      <top/>
      <bottom style="medium">
        <color indexed="64"/>
      </bottom>
      <diagonal style="thin">
        <color indexed="64"/>
      </diagonal>
    </border>
    <border>
      <left/>
      <right style="medium">
        <color indexed="64"/>
      </right>
      <top/>
      <bottom style="thin">
        <color indexed="64"/>
      </bottom>
      <diagonal/>
    </border>
    <border>
      <left/>
      <right style="medium">
        <color indexed="64"/>
      </right>
      <top/>
      <bottom style="dotted">
        <color indexed="64"/>
      </bottom>
      <diagonal/>
    </border>
    <border diagonalUp="1">
      <left/>
      <right style="medium">
        <color indexed="64"/>
      </right>
      <top style="medium">
        <color indexed="64"/>
      </top>
      <bottom style="medium">
        <color indexed="64"/>
      </bottom>
      <diagonal style="thin">
        <color indexed="64"/>
      </diagonal>
    </border>
  </borders>
  <cellStyleXfs count="2">
    <xf numFmtId="0" fontId="0" fillId="0" borderId="0"/>
    <xf numFmtId="0" fontId="2" fillId="0" borderId="0"/>
  </cellStyleXfs>
  <cellXfs count="783">
    <xf numFmtId="0" fontId="0" fillId="0" borderId="0" xfId="0"/>
    <xf numFmtId="0" fontId="1" fillId="0" borderId="0" xfId="1" applyFont="1" applyAlignment="1">
      <alignment vertical="center"/>
    </xf>
    <xf numFmtId="49" fontId="1" fillId="2" borderId="1" xfId="1" applyNumberFormat="1" applyFont="1" applyFill="1" applyBorder="1" applyAlignment="1">
      <alignment horizontal="center" vertical="center" wrapText="1"/>
    </xf>
    <xf numFmtId="49" fontId="3" fillId="0" borderId="2" xfId="1" applyNumberFormat="1" applyFont="1" applyBorder="1" applyAlignment="1">
      <alignment vertical="center" shrinkToFit="1"/>
    </xf>
    <xf numFmtId="0" fontId="1" fillId="0" borderId="0" xfId="1" applyNumberFormat="1" applyFont="1" applyAlignment="1">
      <alignment vertical="center"/>
    </xf>
    <xf numFmtId="49" fontId="3" fillId="0" borderId="0" xfId="1" applyNumberFormat="1" applyFont="1" applyAlignment="1">
      <alignment vertical="center"/>
    </xf>
    <xf numFmtId="49" fontId="1" fillId="3" borderId="1" xfId="1" applyNumberFormat="1" applyFont="1" applyFill="1" applyBorder="1" applyAlignment="1">
      <alignment horizontal="center" vertical="center" wrapText="1"/>
    </xf>
    <xf numFmtId="0" fontId="1" fillId="0" borderId="0" xfId="1" applyNumberFormat="1" applyFont="1" applyAlignment="1">
      <alignment vertical="center" shrinkToFit="1"/>
    </xf>
    <xf numFmtId="38" fontId="3" fillId="0" borderId="2" xfId="1" applyNumberFormat="1" applyFont="1" applyBorder="1" applyAlignment="1">
      <alignment vertical="center"/>
    </xf>
    <xf numFmtId="49" fontId="3" fillId="0" borderId="2" xfId="1" applyNumberFormat="1" applyFont="1" applyBorder="1" applyAlignment="1">
      <alignment horizontal="center" vertical="center" shrinkToFit="1"/>
    </xf>
    <xf numFmtId="176" fontId="1" fillId="3" borderId="1" xfId="1" applyNumberFormat="1" applyFont="1" applyFill="1" applyBorder="1" applyAlignment="1">
      <alignment horizontal="center" vertical="center" wrapText="1"/>
    </xf>
    <xf numFmtId="49" fontId="3" fillId="0" borderId="2" xfId="1" applyNumberFormat="1" applyFont="1" applyBorder="1" applyAlignment="1">
      <alignment horizontal="center" vertical="center"/>
    </xf>
    <xf numFmtId="0" fontId="3" fillId="0" borderId="2" xfId="1" applyFont="1" applyBorder="1" applyAlignment="1">
      <alignment vertical="center"/>
    </xf>
    <xf numFmtId="177" fontId="1" fillId="0" borderId="0" xfId="1" applyNumberFormat="1" applyFont="1" applyAlignment="1">
      <alignment vertical="center"/>
    </xf>
    <xf numFmtId="49" fontId="1" fillId="0" borderId="2" xfId="1" applyNumberFormat="1" applyFont="1" applyBorder="1" applyAlignment="1">
      <alignment vertical="center" shrinkToFit="1"/>
    </xf>
    <xf numFmtId="49" fontId="1" fillId="0" borderId="0" xfId="1" applyNumberFormat="1" applyFont="1" applyAlignment="1">
      <alignment vertical="center"/>
    </xf>
    <xf numFmtId="178" fontId="1" fillId="0" borderId="0" xfId="1" applyNumberFormat="1" applyFont="1" applyAlignment="1">
      <alignment horizontal="left" vertical="center" shrinkToFit="1"/>
    </xf>
    <xf numFmtId="49" fontId="1" fillId="2" borderId="1" xfId="1" applyNumberFormat="1" applyFont="1" applyFill="1" applyBorder="1" applyAlignment="1">
      <alignment horizontal="center" vertical="center"/>
    </xf>
    <xf numFmtId="176" fontId="1" fillId="2" borderId="1" xfId="1" applyNumberFormat="1" applyFont="1" applyFill="1" applyBorder="1" applyAlignment="1">
      <alignment horizontal="center" vertical="center"/>
    </xf>
    <xf numFmtId="38" fontId="1" fillId="0" borderId="2" xfId="1" applyNumberFormat="1" applyFont="1" applyBorder="1" applyAlignment="1">
      <alignment vertical="center" shrinkToFit="1"/>
    </xf>
    <xf numFmtId="49" fontId="1" fillId="0" borderId="2" xfId="1" applyNumberFormat="1" applyFont="1" applyBorder="1" applyAlignment="1">
      <alignment horizontal="center" vertical="center" shrinkToFit="1"/>
    </xf>
    <xf numFmtId="179" fontId="1" fillId="0" borderId="2" xfId="1" applyNumberFormat="1" applyFont="1" applyBorder="1" applyAlignment="1">
      <alignment vertical="center" shrinkToFit="1"/>
    </xf>
    <xf numFmtId="0" fontId="1" fillId="0" borderId="2" xfId="1" applyFont="1" applyBorder="1" applyAlignment="1">
      <alignment vertical="center" shrinkToFit="1"/>
    </xf>
    <xf numFmtId="176" fontId="1" fillId="2" borderId="1" xfId="1" applyNumberFormat="1" applyFont="1" applyFill="1" applyBorder="1" applyAlignment="1">
      <alignment horizontal="center" vertical="center" wrapText="1"/>
    </xf>
    <xf numFmtId="180" fontId="1" fillId="0" borderId="0" xfId="1" applyNumberFormat="1" applyFont="1" applyAlignment="1">
      <alignment vertical="center"/>
    </xf>
    <xf numFmtId="49" fontId="1" fillId="4" borderId="3" xfId="1" applyNumberFormat="1" applyFont="1" applyFill="1" applyBorder="1" applyAlignment="1">
      <alignment horizontal="center" vertical="center" wrapText="1"/>
    </xf>
    <xf numFmtId="38" fontId="1" fillId="0" borderId="0" xfId="1" applyNumberFormat="1" applyFont="1" applyAlignment="1">
      <alignment vertical="center" shrinkToFit="1"/>
    </xf>
    <xf numFmtId="40" fontId="1" fillId="0" borderId="0" xfId="1" applyNumberFormat="1" applyFont="1" applyAlignment="1">
      <alignment vertical="center" shrinkToFit="1"/>
    </xf>
    <xf numFmtId="0" fontId="1" fillId="0" borderId="0" xfId="1" applyFont="1" applyAlignment="1">
      <alignment vertical="center" shrinkToFit="1"/>
    </xf>
    <xf numFmtId="49" fontId="1" fillId="0" borderId="0" xfId="1" applyNumberFormat="1" applyFont="1" applyAlignment="1">
      <alignment vertical="center" shrinkToFit="1"/>
    </xf>
    <xf numFmtId="49" fontId="1" fillId="0" borderId="0" xfId="1" applyNumberFormat="1" applyFont="1"/>
    <xf numFmtId="0" fontId="4" fillId="0" borderId="0" xfId="1" applyFont="1"/>
    <xf numFmtId="49" fontId="1" fillId="0" borderId="2" xfId="1" applyNumberFormat="1" applyFont="1" applyBorder="1" applyAlignment="1">
      <alignment shrinkToFit="1"/>
    </xf>
    <xf numFmtId="0" fontId="1" fillId="0" borderId="0" xfId="1" applyFont="1"/>
    <xf numFmtId="0" fontId="1" fillId="0" borderId="0" xfId="1" applyNumberFormat="1" applyFont="1" applyFill="1" applyBorder="1" applyAlignment="1">
      <alignment vertical="center"/>
    </xf>
    <xf numFmtId="38" fontId="1" fillId="0" borderId="2" xfId="1" applyNumberFormat="1" applyFont="1" applyBorder="1" applyAlignment="1">
      <alignment shrinkToFit="1"/>
    </xf>
    <xf numFmtId="0" fontId="1" fillId="0" borderId="2" xfId="1" applyFont="1" applyBorder="1" applyAlignment="1">
      <alignment shrinkToFit="1"/>
    </xf>
    <xf numFmtId="180" fontId="1" fillId="0" borderId="0" xfId="1" applyNumberFormat="1" applyFont="1"/>
    <xf numFmtId="38" fontId="1" fillId="0" borderId="0" xfId="1" applyNumberFormat="1" applyFont="1" applyAlignment="1">
      <alignment shrinkToFit="1"/>
    </xf>
    <xf numFmtId="40" fontId="1" fillId="0" borderId="0" xfId="1" applyNumberFormat="1" applyFont="1" applyAlignment="1">
      <alignment shrinkToFit="1"/>
    </xf>
    <xf numFmtId="0" fontId="1" fillId="0" borderId="0" xfId="1" applyFont="1" applyAlignment="1">
      <alignment shrinkToFit="1"/>
    </xf>
    <xf numFmtId="49" fontId="1" fillId="0" borderId="0" xfId="1" applyNumberFormat="1" applyFont="1" applyAlignment="1">
      <alignment shrinkToFit="1"/>
    </xf>
    <xf numFmtId="49" fontId="5" fillId="6" borderId="9" xfId="1" applyNumberFormat="1" applyFont="1" applyFill="1" applyBorder="1" applyAlignment="1">
      <alignment vertical="center"/>
    </xf>
    <xf numFmtId="0" fontId="4" fillId="0" borderId="0" xfId="1" applyFont="1" applyFill="1" applyAlignment="1">
      <alignment vertical="center"/>
    </xf>
    <xf numFmtId="0" fontId="4" fillId="0" borderId="10" xfId="1" applyFont="1" applyFill="1" applyBorder="1" applyAlignment="1">
      <alignment horizontal="center" vertical="center"/>
    </xf>
    <xf numFmtId="0" fontId="4" fillId="0" borderId="11" xfId="1" applyFont="1" applyFill="1" applyBorder="1" applyAlignment="1">
      <alignment horizontal="center" vertical="center"/>
    </xf>
    <xf numFmtId="0" fontId="4" fillId="0" borderId="12" xfId="1" applyFont="1" applyFill="1" applyBorder="1" applyAlignment="1">
      <alignment horizontal="center" vertical="center"/>
    </xf>
    <xf numFmtId="0" fontId="4" fillId="0" borderId="13" xfId="1" quotePrefix="1" applyFont="1" applyFill="1" applyBorder="1" applyAlignment="1">
      <alignment vertical="center"/>
    </xf>
    <xf numFmtId="0" fontId="4" fillId="0" borderId="14" xfId="1" quotePrefix="1" applyFont="1" applyFill="1" applyBorder="1" applyAlignment="1">
      <alignment vertical="center"/>
    </xf>
    <xf numFmtId="0" fontId="4" fillId="0" borderId="15" xfId="1" quotePrefix="1" applyFont="1" applyFill="1" applyBorder="1" applyAlignment="1">
      <alignment vertical="center"/>
    </xf>
    <xf numFmtId="0" fontId="4" fillId="0" borderId="16" xfId="1" quotePrefix="1" applyFont="1" applyFill="1" applyBorder="1" applyAlignment="1">
      <alignment vertical="center"/>
    </xf>
    <xf numFmtId="0" fontId="4" fillId="0" borderId="17" xfId="1" quotePrefix="1" applyFont="1" applyFill="1" applyBorder="1" applyAlignment="1">
      <alignment vertical="center"/>
    </xf>
    <xf numFmtId="0" fontId="4" fillId="0" borderId="18" xfId="1" quotePrefix="1" applyFont="1" applyFill="1" applyBorder="1" applyAlignment="1">
      <alignment vertical="center"/>
    </xf>
    <xf numFmtId="0" fontId="4" fillId="0" borderId="19" xfId="1" quotePrefix="1" applyFont="1" applyFill="1" applyBorder="1" applyAlignment="1">
      <alignment vertical="center"/>
    </xf>
    <xf numFmtId="0" fontId="4" fillId="0" borderId="20" xfId="1" quotePrefix="1" applyFont="1" applyFill="1" applyBorder="1" applyAlignment="1">
      <alignment vertical="center"/>
    </xf>
    <xf numFmtId="56" fontId="4" fillId="0" borderId="20" xfId="1" quotePrefix="1" applyNumberFormat="1" applyFont="1" applyFill="1" applyBorder="1" applyAlignment="1">
      <alignment horizontal="left" vertical="center"/>
    </xf>
    <xf numFmtId="0" fontId="4" fillId="0" borderId="21" xfId="1" quotePrefix="1" applyFont="1" applyFill="1" applyBorder="1" applyAlignment="1">
      <alignment vertical="center"/>
    </xf>
    <xf numFmtId="56" fontId="4" fillId="0" borderId="15" xfId="1" quotePrefix="1" applyNumberFormat="1" applyFont="1" applyFill="1" applyBorder="1" applyAlignment="1">
      <alignment vertical="center"/>
    </xf>
    <xf numFmtId="0" fontId="4" fillId="0" borderId="22" xfId="1" quotePrefix="1" applyFont="1" applyFill="1" applyBorder="1" applyAlignment="1">
      <alignment vertical="center"/>
    </xf>
    <xf numFmtId="0" fontId="4" fillId="0" borderId="23" xfId="1" quotePrefix="1" applyFont="1" applyFill="1" applyBorder="1" applyAlignment="1">
      <alignment vertical="center"/>
    </xf>
    <xf numFmtId="0" fontId="4" fillId="0" borderId="24" xfId="1" quotePrefix="1" applyFont="1" applyFill="1" applyBorder="1" applyAlignment="1">
      <alignment vertical="center"/>
    </xf>
    <xf numFmtId="0" fontId="4" fillId="0" borderId="25" xfId="1" quotePrefix="1" applyFont="1" applyFill="1" applyBorder="1" applyAlignment="1">
      <alignment vertical="center"/>
    </xf>
    <xf numFmtId="0" fontId="4" fillId="7" borderId="15" xfId="1" quotePrefix="1" applyFont="1" applyFill="1" applyBorder="1" applyAlignment="1">
      <alignment vertical="center"/>
    </xf>
    <xf numFmtId="0" fontId="4" fillId="7" borderId="16" xfId="1" quotePrefix="1" applyFont="1" applyFill="1" applyBorder="1" applyAlignment="1">
      <alignment vertical="center"/>
    </xf>
    <xf numFmtId="0" fontId="4" fillId="7" borderId="14" xfId="1" quotePrefix="1" applyFont="1" applyFill="1" applyBorder="1" applyAlignment="1">
      <alignment vertical="center"/>
    </xf>
    <xf numFmtId="0" fontId="4" fillId="0" borderId="26" xfId="1" quotePrefix="1" applyFont="1" applyFill="1" applyBorder="1" applyAlignment="1">
      <alignment vertical="center"/>
    </xf>
    <xf numFmtId="0" fontId="4" fillId="0" borderId="8" xfId="1" quotePrefix="1" applyFont="1" applyFill="1" applyBorder="1" applyAlignment="1">
      <alignment vertical="center"/>
    </xf>
    <xf numFmtId="0" fontId="4" fillId="0" borderId="27" xfId="1" quotePrefix="1" applyFont="1" applyFill="1" applyBorder="1" applyAlignment="1">
      <alignment vertical="center"/>
    </xf>
    <xf numFmtId="0" fontId="4" fillId="0" borderId="28" xfId="1" quotePrefix="1" applyFont="1" applyFill="1" applyBorder="1" applyAlignment="1">
      <alignment vertical="center"/>
    </xf>
    <xf numFmtId="0" fontId="4" fillId="0" borderId="3" xfId="1" quotePrefix="1" applyFont="1" applyFill="1" applyBorder="1" applyAlignment="1">
      <alignment vertical="center"/>
    </xf>
    <xf numFmtId="0" fontId="4" fillId="0" borderId="29" xfId="1" quotePrefix="1" applyFont="1" applyFill="1" applyBorder="1" applyAlignment="1">
      <alignment vertical="center"/>
    </xf>
    <xf numFmtId="56" fontId="4" fillId="0" borderId="18" xfId="1" quotePrefix="1" applyNumberFormat="1" applyFont="1" applyFill="1" applyBorder="1" applyAlignment="1">
      <alignment vertical="center"/>
    </xf>
    <xf numFmtId="0" fontId="4" fillId="0" borderId="30" xfId="1" quotePrefix="1" applyFont="1" applyFill="1" applyBorder="1" applyAlignment="1">
      <alignment vertical="center"/>
    </xf>
    <xf numFmtId="0" fontId="4" fillId="0" borderId="31" xfId="1" quotePrefix="1" applyFont="1" applyFill="1" applyBorder="1" applyAlignment="1">
      <alignment vertical="center"/>
    </xf>
    <xf numFmtId="0" fontId="4" fillId="0" borderId="31" xfId="1" applyFont="1" applyFill="1" applyBorder="1" applyAlignment="1">
      <alignment vertical="center"/>
    </xf>
    <xf numFmtId="0" fontId="4" fillId="6" borderId="0" xfId="1" applyFont="1" applyFill="1" applyAlignment="1">
      <alignment vertical="center"/>
    </xf>
    <xf numFmtId="0" fontId="6" fillId="6" borderId="0" xfId="1" applyFont="1" applyFill="1" applyAlignment="1">
      <alignment vertical="center"/>
    </xf>
    <xf numFmtId="0" fontId="4" fillId="0" borderId="32" xfId="1" applyFont="1" applyFill="1" applyBorder="1" applyAlignment="1">
      <alignment horizontal="center" vertical="center"/>
    </xf>
    <xf numFmtId="0" fontId="4" fillId="0" borderId="8"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4" xfId="1" applyFont="1" applyFill="1" applyBorder="1" applyAlignment="1">
      <alignment horizontal="left" vertical="center" wrapText="1"/>
    </xf>
    <xf numFmtId="0" fontId="4" fillId="0" borderId="3" xfId="1" applyFont="1" applyFill="1" applyBorder="1" applyAlignment="1">
      <alignment horizontal="left" vertical="center" wrapText="1"/>
    </xf>
    <xf numFmtId="0" fontId="4" fillId="0" borderId="1" xfId="1" applyFont="1" applyFill="1" applyBorder="1" applyAlignment="1">
      <alignment horizontal="left" vertical="center" wrapText="1"/>
    </xf>
    <xf numFmtId="0" fontId="4" fillId="0" borderId="3" xfId="1" applyFont="1" applyFill="1" applyBorder="1" applyAlignment="1">
      <alignment horizontal="left" vertical="center"/>
    </xf>
    <xf numFmtId="0" fontId="4" fillId="0" borderId="26" xfId="1" applyFont="1" applyFill="1" applyBorder="1" applyAlignment="1">
      <alignment horizontal="left" vertical="center" wrapText="1"/>
    </xf>
    <xf numFmtId="0" fontId="4" fillId="0" borderId="27" xfId="1" applyFont="1" applyFill="1" applyBorder="1" applyAlignment="1">
      <alignment horizontal="left" vertical="center" wrapText="1"/>
    </xf>
    <xf numFmtId="0" fontId="4" fillId="0" borderId="28" xfId="1" applyFont="1" applyFill="1" applyBorder="1" applyAlignment="1">
      <alignment horizontal="left" vertical="center"/>
    </xf>
    <xf numFmtId="0" fontId="4" fillId="8" borderId="3" xfId="1" applyFont="1" applyFill="1" applyBorder="1" applyAlignment="1">
      <alignment horizontal="left" vertical="center"/>
    </xf>
    <xf numFmtId="0" fontId="4" fillId="8" borderId="3" xfId="1" applyFont="1" applyFill="1" applyBorder="1" applyAlignment="1">
      <alignment horizontal="left" vertical="center" wrapText="1"/>
    </xf>
    <xf numFmtId="0" fontId="4" fillId="0" borderId="9" xfId="1" applyFont="1" applyFill="1" applyBorder="1" applyAlignment="1">
      <alignment horizontal="center" vertical="center"/>
    </xf>
    <xf numFmtId="0" fontId="4" fillId="0" borderId="4" xfId="1" applyFont="1" applyFill="1" applyBorder="1" applyAlignment="1">
      <alignment horizontal="center" vertical="center"/>
    </xf>
    <xf numFmtId="0" fontId="4" fillId="0" borderId="3" xfId="1" applyFont="1" applyFill="1" applyBorder="1" applyAlignment="1">
      <alignment horizontal="center" vertical="center"/>
    </xf>
    <xf numFmtId="0" fontId="4" fillId="0" borderId="26" xfId="1" applyFont="1" applyFill="1" applyBorder="1" applyAlignment="1">
      <alignment horizontal="center" vertical="center"/>
    </xf>
    <xf numFmtId="0" fontId="4" fillId="0" borderId="27" xfId="1" applyFont="1" applyFill="1" applyBorder="1" applyAlignment="1">
      <alignment horizontal="center" vertical="center"/>
    </xf>
    <xf numFmtId="0" fontId="4" fillId="0" borderId="28" xfId="1" applyFont="1" applyFill="1" applyBorder="1" applyAlignment="1">
      <alignment horizontal="center" vertical="center"/>
    </xf>
    <xf numFmtId="0" fontId="4" fillId="0" borderId="38" xfId="1" applyFont="1" applyFill="1" applyBorder="1" applyAlignment="1">
      <alignment horizontal="center" vertical="center"/>
    </xf>
    <xf numFmtId="0" fontId="4" fillId="0" borderId="28" xfId="1" applyFont="1" applyFill="1" applyBorder="1" applyAlignment="1">
      <alignment horizontal="center" vertical="center" shrinkToFit="1"/>
    </xf>
    <xf numFmtId="0" fontId="4" fillId="8" borderId="26" xfId="1" applyFont="1" applyFill="1" applyBorder="1" applyAlignment="1">
      <alignment horizontal="center" vertical="center"/>
    </xf>
    <xf numFmtId="0" fontId="4" fillId="8" borderId="27" xfId="1" applyFont="1" applyFill="1" applyBorder="1" applyAlignment="1">
      <alignment horizontal="center" vertical="center"/>
    </xf>
    <xf numFmtId="0" fontId="4" fillId="8" borderId="3" xfId="1" applyFont="1" applyFill="1" applyBorder="1" applyAlignment="1">
      <alignment horizontal="center" vertical="center"/>
    </xf>
    <xf numFmtId="0" fontId="4" fillId="0" borderId="34" xfId="1" applyFont="1" applyFill="1" applyBorder="1" applyAlignment="1">
      <alignment horizontal="center" vertical="center"/>
    </xf>
    <xf numFmtId="0" fontId="7" fillId="0" borderId="26" xfId="1" applyFont="1" applyFill="1" applyBorder="1" applyAlignment="1">
      <alignment horizontal="center" vertical="center"/>
    </xf>
    <xf numFmtId="0" fontId="7" fillId="0" borderId="27" xfId="1" applyFont="1" applyFill="1" applyBorder="1" applyAlignment="1">
      <alignment horizontal="center" vertical="center"/>
    </xf>
    <xf numFmtId="0" fontId="7" fillId="0" borderId="28" xfId="1" applyFont="1" applyFill="1" applyBorder="1" applyAlignment="1">
      <alignment horizontal="center" vertical="center"/>
    </xf>
    <xf numFmtId="0" fontId="4" fillId="0" borderId="35" xfId="1" applyFont="1" applyFill="1" applyBorder="1" applyAlignment="1">
      <alignment horizontal="center" vertical="center"/>
    </xf>
    <xf numFmtId="0" fontId="4" fillId="6" borderId="0" xfId="1" applyFont="1" applyFill="1" applyAlignment="1">
      <alignment horizontal="right" vertical="center"/>
    </xf>
    <xf numFmtId="176" fontId="4" fillId="0" borderId="4" xfId="1" applyNumberFormat="1" applyFont="1" applyFill="1" applyBorder="1" applyAlignment="1">
      <alignment horizontal="right" vertical="center" shrinkToFit="1"/>
    </xf>
    <xf numFmtId="176" fontId="4" fillId="0" borderId="3" xfId="1" applyNumberFormat="1" applyFont="1" applyFill="1" applyBorder="1" applyAlignment="1">
      <alignment horizontal="right" vertical="center" shrinkToFit="1"/>
    </xf>
    <xf numFmtId="176" fontId="4" fillId="0" borderId="26" xfId="1" applyNumberFormat="1" applyFont="1" applyFill="1" applyBorder="1" applyAlignment="1">
      <alignment horizontal="right" vertical="center" shrinkToFit="1"/>
    </xf>
    <xf numFmtId="176" fontId="4" fillId="0" borderId="27" xfId="1" applyNumberFormat="1" applyFont="1" applyFill="1" applyBorder="1" applyAlignment="1">
      <alignment horizontal="right" vertical="center" shrinkToFit="1"/>
    </xf>
    <xf numFmtId="176" fontId="4" fillId="0" borderId="28" xfId="1" applyNumberFormat="1" applyFont="1" applyFill="1" applyBorder="1" applyAlignment="1">
      <alignment horizontal="right" vertical="center" shrinkToFit="1"/>
    </xf>
    <xf numFmtId="176" fontId="4" fillId="0" borderId="8" xfId="1" applyNumberFormat="1" applyFont="1" applyFill="1" applyBorder="1" applyAlignment="1">
      <alignment horizontal="right" vertical="center" shrinkToFit="1"/>
    </xf>
    <xf numFmtId="176" fontId="4" fillId="0" borderId="1" xfId="1" applyNumberFormat="1" applyFont="1" applyFill="1" applyBorder="1" applyAlignment="1">
      <alignment horizontal="right" vertical="center" shrinkToFit="1"/>
    </xf>
    <xf numFmtId="176" fontId="4" fillId="0" borderId="38" xfId="1" applyNumberFormat="1" applyFont="1" applyFill="1" applyBorder="1" applyAlignment="1">
      <alignment horizontal="right" vertical="center" shrinkToFit="1"/>
    </xf>
    <xf numFmtId="181" fontId="4" fillId="9" borderId="42" xfId="1" applyNumberFormat="1" applyFont="1" applyFill="1" applyBorder="1" applyAlignment="1">
      <alignment horizontal="right" vertical="center"/>
    </xf>
    <xf numFmtId="181" fontId="4" fillId="9" borderId="43" xfId="1" applyNumberFormat="1" applyFont="1" applyFill="1" applyBorder="1" applyAlignment="1">
      <alignment horizontal="right" vertical="center"/>
    </xf>
    <xf numFmtId="181" fontId="4" fillId="9" borderId="44" xfId="1" applyNumberFormat="1" applyFont="1" applyFill="1" applyBorder="1" applyAlignment="1">
      <alignment horizontal="right" vertical="center"/>
    </xf>
    <xf numFmtId="176" fontId="4" fillId="0" borderId="45" xfId="1" applyNumberFormat="1" applyFont="1" applyFill="1" applyBorder="1" applyAlignment="1">
      <alignment horizontal="right" vertical="center" shrinkToFit="1"/>
    </xf>
    <xf numFmtId="0" fontId="4" fillId="0" borderId="46" xfId="1" applyFont="1" applyFill="1" applyBorder="1" applyAlignment="1">
      <alignment horizontal="center" vertical="center"/>
    </xf>
    <xf numFmtId="14" fontId="6" fillId="6" borderId="0" xfId="1" applyNumberFormat="1" applyFont="1" applyFill="1" applyAlignment="1">
      <alignment vertical="center"/>
    </xf>
    <xf numFmtId="2" fontId="4" fillId="6" borderId="0" xfId="1" applyNumberFormat="1" applyFont="1" applyFill="1" applyAlignment="1">
      <alignment vertical="center"/>
    </xf>
    <xf numFmtId="0" fontId="4" fillId="8" borderId="48" xfId="1" applyFont="1" applyFill="1" applyBorder="1" applyAlignment="1">
      <alignment vertical="center"/>
    </xf>
    <xf numFmtId="0" fontId="4" fillId="8" borderId="44" xfId="1" applyFont="1" applyFill="1" applyBorder="1" applyAlignment="1">
      <alignment vertical="center"/>
    </xf>
    <xf numFmtId="0" fontId="4" fillId="8" borderId="42" xfId="1" applyFont="1" applyFill="1" applyBorder="1" applyAlignment="1">
      <alignment vertical="center"/>
    </xf>
    <xf numFmtId="0" fontId="4" fillId="8" borderId="43" xfId="1" applyFont="1" applyFill="1" applyBorder="1" applyAlignment="1">
      <alignment vertical="center"/>
    </xf>
    <xf numFmtId="0" fontId="4" fillId="8" borderId="49" xfId="1" applyFont="1" applyFill="1" applyBorder="1" applyAlignment="1">
      <alignment vertical="center"/>
    </xf>
    <xf numFmtId="0" fontId="4" fillId="7" borderId="43" xfId="1" applyFont="1" applyFill="1" applyBorder="1" applyAlignment="1">
      <alignment vertical="center"/>
    </xf>
    <xf numFmtId="0" fontId="4" fillId="7" borderId="49" xfId="1" applyFont="1" applyFill="1" applyBorder="1" applyAlignment="1">
      <alignment vertical="center"/>
    </xf>
    <xf numFmtId="0" fontId="4" fillId="7" borderId="42" xfId="1" applyFont="1" applyFill="1" applyBorder="1" applyAlignment="1">
      <alignment vertical="center"/>
    </xf>
    <xf numFmtId="0" fontId="4" fillId="7" borderId="50" xfId="1" applyFont="1" applyFill="1" applyBorder="1" applyAlignment="1">
      <alignment vertical="center"/>
    </xf>
    <xf numFmtId="0" fontId="4" fillId="7" borderId="51" xfId="1" applyFont="1" applyFill="1" applyBorder="1" applyAlignment="1">
      <alignment vertical="center"/>
    </xf>
    <xf numFmtId="0" fontId="4" fillId="7" borderId="52" xfId="1" applyFont="1" applyFill="1" applyBorder="1" applyAlignment="1">
      <alignment vertical="center"/>
    </xf>
    <xf numFmtId="0" fontId="4" fillId="7" borderId="44" xfId="1" applyFont="1" applyFill="1" applyBorder="1" applyAlignment="1">
      <alignment vertical="center"/>
    </xf>
    <xf numFmtId="0" fontId="4" fillId="8" borderId="53" xfId="1" applyFont="1" applyFill="1" applyBorder="1" applyAlignment="1">
      <alignment vertical="center"/>
    </xf>
    <xf numFmtId="0" fontId="4" fillId="8" borderId="54" xfId="1" applyFont="1" applyFill="1" applyBorder="1" applyAlignment="1">
      <alignment vertical="center"/>
    </xf>
    <xf numFmtId="0" fontId="4" fillId="0" borderId="0" xfId="1" applyFont="1" applyAlignment="1">
      <alignment horizontal="right" vertical="center" shrinkToFit="1"/>
    </xf>
    <xf numFmtId="176" fontId="4" fillId="0" borderId="55" xfId="1" quotePrefix="1" applyNumberFormat="1" applyFont="1" applyFill="1" applyBorder="1" applyAlignment="1">
      <alignment horizontal="right" vertical="center" shrinkToFit="1"/>
    </xf>
    <xf numFmtId="176" fontId="4" fillId="0" borderId="3" xfId="1" quotePrefix="1" applyNumberFormat="1" applyFont="1" applyFill="1" applyBorder="1" applyAlignment="1">
      <alignment horizontal="right" vertical="center" shrinkToFit="1"/>
    </xf>
    <xf numFmtId="176" fontId="4" fillId="0" borderId="26" xfId="1" quotePrefix="1" applyNumberFormat="1" applyFont="1" applyFill="1" applyBorder="1" applyAlignment="1">
      <alignment horizontal="right" vertical="center" shrinkToFit="1"/>
    </xf>
    <xf numFmtId="176" fontId="4" fillId="0" borderId="27" xfId="1" quotePrefix="1" applyNumberFormat="1" applyFont="1" applyFill="1" applyBorder="1" applyAlignment="1">
      <alignment horizontal="right" vertical="center" shrinkToFit="1"/>
    </xf>
    <xf numFmtId="176" fontId="4" fillId="0" borderId="28" xfId="1" quotePrefix="1" applyNumberFormat="1" applyFont="1" applyFill="1" applyBorder="1" applyAlignment="1">
      <alignment horizontal="right" vertical="center" shrinkToFit="1"/>
    </xf>
    <xf numFmtId="176" fontId="4" fillId="0" borderId="8" xfId="1" quotePrefix="1" applyNumberFormat="1" applyFont="1" applyFill="1" applyBorder="1" applyAlignment="1">
      <alignment horizontal="right" vertical="center" shrinkToFit="1"/>
    </xf>
    <xf numFmtId="176" fontId="4" fillId="0" borderId="1" xfId="1" quotePrefix="1" applyNumberFormat="1" applyFont="1" applyFill="1" applyBorder="1" applyAlignment="1">
      <alignment horizontal="right" vertical="center" shrinkToFit="1"/>
    </xf>
    <xf numFmtId="176" fontId="4" fillId="0" borderId="38" xfId="1" quotePrefix="1" applyNumberFormat="1" applyFont="1" applyFill="1" applyBorder="1" applyAlignment="1">
      <alignment horizontal="right" vertical="center" shrinkToFit="1"/>
    </xf>
    <xf numFmtId="176" fontId="4" fillId="9" borderId="42" xfId="1" quotePrefix="1" applyNumberFormat="1" applyFont="1" applyFill="1" applyBorder="1" applyAlignment="1">
      <alignment horizontal="right" vertical="center"/>
    </xf>
    <xf numFmtId="176" fontId="4" fillId="9" borderId="43" xfId="1" quotePrefix="1" applyNumberFormat="1" applyFont="1" applyFill="1" applyBorder="1" applyAlignment="1">
      <alignment horizontal="right" vertical="center"/>
    </xf>
    <xf numFmtId="176" fontId="4" fillId="9" borderId="44" xfId="1" quotePrefix="1" applyNumberFormat="1" applyFont="1" applyFill="1" applyBorder="1" applyAlignment="1">
      <alignment horizontal="right" vertical="center"/>
    </xf>
    <xf numFmtId="176" fontId="4" fillId="0" borderId="35" xfId="1" quotePrefix="1" applyNumberFormat="1" applyFont="1" applyFill="1" applyBorder="1" applyAlignment="1">
      <alignment horizontal="right" vertical="center" shrinkToFit="1"/>
    </xf>
    <xf numFmtId="2" fontId="4" fillId="0" borderId="0" xfId="1" applyNumberFormat="1" applyFont="1" applyAlignment="1">
      <alignment vertical="center" shrinkToFit="1"/>
    </xf>
    <xf numFmtId="176" fontId="4" fillId="0" borderId="4" xfId="1" quotePrefix="1" applyNumberFormat="1" applyFont="1" applyFill="1" applyBorder="1" applyAlignment="1">
      <alignment horizontal="right" vertical="center" shrinkToFit="1"/>
    </xf>
    <xf numFmtId="176" fontId="4" fillId="0" borderId="34" xfId="1" applyNumberFormat="1" applyFont="1" applyFill="1" applyBorder="1" applyAlignment="1">
      <alignment horizontal="right" vertical="center" shrinkToFit="1"/>
    </xf>
    <xf numFmtId="0" fontId="4" fillId="0" borderId="0" xfId="1" applyFont="1" applyAlignment="1">
      <alignment horizontal="right" vertical="center"/>
    </xf>
    <xf numFmtId="0" fontId="4" fillId="0" borderId="0" xfId="1" quotePrefix="1" applyFont="1" applyBorder="1" applyAlignment="1">
      <alignment horizontal="left" vertical="center"/>
    </xf>
    <xf numFmtId="181" fontId="4" fillId="7" borderId="48" xfId="1" applyNumberFormat="1" applyFont="1" applyFill="1" applyBorder="1" applyAlignment="1">
      <alignment horizontal="right" vertical="center"/>
    </xf>
    <xf numFmtId="181" fontId="4" fillId="7" borderId="44" xfId="1" applyNumberFormat="1" applyFont="1" applyFill="1" applyBorder="1" applyAlignment="1">
      <alignment horizontal="right" vertical="center"/>
    </xf>
    <xf numFmtId="181" fontId="4" fillId="7" borderId="42" xfId="1" applyNumberFormat="1" applyFont="1" applyFill="1" applyBorder="1" applyAlignment="1">
      <alignment horizontal="right" vertical="center"/>
    </xf>
    <xf numFmtId="181" fontId="4" fillId="7" borderId="43" xfId="1" applyNumberFormat="1" applyFont="1" applyFill="1" applyBorder="1" applyAlignment="1">
      <alignment horizontal="right" vertical="center"/>
    </xf>
    <xf numFmtId="181" fontId="4" fillId="7" borderId="49" xfId="1" applyNumberFormat="1" applyFont="1" applyFill="1" applyBorder="1" applyAlignment="1">
      <alignment horizontal="right" vertical="center"/>
    </xf>
    <xf numFmtId="181" fontId="4" fillId="7" borderId="50" xfId="1" applyNumberFormat="1" applyFont="1" applyFill="1" applyBorder="1" applyAlignment="1">
      <alignment horizontal="right" vertical="center"/>
    </xf>
    <xf numFmtId="181" fontId="4" fillId="7" borderId="51" xfId="1" applyNumberFormat="1" applyFont="1" applyFill="1" applyBorder="1" applyAlignment="1">
      <alignment horizontal="right" vertical="center"/>
    </xf>
    <xf numFmtId="181" fontId="4" fillId="7" borderId="52" xfId="1" applyNumberFormat="1" applyFont="1" applyFill="1" applyBorder="1" applyAlignment="1">
      <alignment horizontal="right" vertical="center"/>
    </xf>
    <xf numFmtId="181" fontId="4" fillId="8" borderId="53" xfId="1" applyNumberFormat="1" applyFont="1" applyFill="1" applyBorder="1" applyAlignment="1">
      <alignment horizontal="right" vertical="center"/>
    </xf>
    <xf numFmtId="181" fontId="4" fillId="8" borderId="54" xfId="1" applyNumberFormat="1" applyFont="1" applyFill="1" applyBorder="1" applyAlignment="1">
      <alignment horizontal="right" vertical="center"/>
    </xf>
    <xf numFmtId="0" fontId="4" fillId="6" borderId="0" xfId="1" quotePrefix="1" applyFont="1" applyFill="1" applyBorder="1" applyAlignment="1">
      <alignment horizontal="right" vertical="center"/>
    </xf>
    <xf numFmtId="176" fontId="4" fillId="0" borderId="34" xfId="1" quotePrefix="1" applyNumberFormat="1" applyFont="1" applyFill="1" applyBorder="1" applyAlignment="1">
      <alignment horizontal="right" vertical="center" shrinkToFit="1"/>
    </xf>
    <xf numFmtId="0" fontId="4" fillId="6" borderId="0" xfId="1" applyFont="1" applyFill="1" applyBorder="1" applyAlignment="1">
      <alignment horizontal="right" vertical="center"/>
    </xf>
    <xf numFmtId="14" fontId="4" fillId="10" borderId="0" xfId="1" applyNumberFormat="1" applyFont="1" applyFill="1" applyAlignment="1">
      <alignment horizontal="right" vertical="center"/>
    </xf>
    <xf numFmtId="0" fontId="4" fillId="0" borderId="56" xfId="1" applyFont="1" applyFill="1" applyBorder="1" applyAlignment="1">
      <alignment horizontal="center" vertical="center"/>
    </xf>
    <xf numFmtId="0" fontId="4" fillId="8" borderId="59" xfId="1" applyFont="1" applyFill="1" applyBorder="1" applyAlignment="1">
      <alignment vertical="center"/>
    </xf>
    <xf numFmtId="0" fontId="4" fillId="7" borderId="60" xfId="1" applyFont="1" applyFill="1" applyBorder="1" applyAlignment="1">
      <alignment vertical="center"/>
    </xf>
    <xf numFmtId="0" fontId="4" fillId="7" borderId="61" xfId="1" applyFont="1" applyFill="1" applyBorder="1" applyAlignment="1">
      <alignment vertical="center"/>
    </xf>
    <xf numFmtId="0" fontId="4" fillId="7" borderId="62" xfId="1" applyFont="1" applyFill="1" applyBorder="1" applyAlignment="1">
      <alignment vertical="center"/>
    </xf>
    <xf numFmtId="0" fontId="4" fillId="7" borderId="63" xfId="1" applyFont="1" applyFill="1" applyBorder="1" applyAlignment="1">
      <alignment vertical="center"/>
    </xf>
    <xf numFmtId="0" fontId="4" fillId="7" borderId="64" xfId="1" applyFont="1" applyFill="1" applyBorder="1" applyAlignment="1">
      <alignment vertical="center"/>
    </xf>
    <xf numFmtId="0" fontId="4" fillId="7" borderId="65" xfId="1" applyFont="1" applyFill="1" applyBorder="1" applyAlignment="1">
      <alignment vertical="center"/>
    </xf>
    <xf numFmtId="0" fontId="4" fillId="7" borderId="66" xfId="1" applyFont="1" applyFill="1" applyBorder="1" applyAlignment="1">
      <alignment vertical="center"/>
    </xf>
    <xf numFmtId="0" fontId="4" fillId="8" borderId="62" xfId="1" applyFont="1" applyFill="1" applyBorder="1" applyAlignment="1">
      <alignment vertical="center"/>
    </xf>
    <xf numFmtId="0" fontId="4" fillId="8" borderId="63" xfId="1" applyFont="1" applyFill="1" applyBorder="1" applyAlignment="1">
      <alignment vertical="center"/>
    </xf>
    <xf numFmtId="0" fontId="4" fillId="8" borderId="61" xfId="1" applyFont="1" applyFill="1" applyBorder="1" applyAlignment="1">
      <alignment vertical="center"/>
    </xf>
    <xf numFmtId="0" fontId="4" fillId="8" borderId="67" xfId="1" applyFont="1" applyFill="1" applyBorder="1" applyAlignment="1">
      <alignment vertical="center"/>
    </xf>
    <xf numFmtId="0" fontId="4" fillId="8" borderId="68" xfId="1" applyFont="1" applyFill="1" applyBorder="1" applyAlignment="1">
      <alignment vertical="center"/>
    </xf>
    <xf numFmtId="0" fontId="6" fillId="0" borderId="0" xfId="1" applyFont="1" applyFill="1" applyAlignment="1">
      <alignment vertical="center"/>
    </xf>
    <xf numFmtId="49" fontId="7" fillId="0" borderId="9" xfId="1" applyNumberFormat="1" applyFont="1" applyBorder="1" applyAlignment="1">
      <alignment vertical="center"/>
    </xf>
    <xf numFmtId="0" fontId="4" fillId="0" borderId="0" xfId="1" applyFont="1" applyBorder="1" applyAlignment="1">
      <alignment vertical="center"/>
    </xf>
    <xf numFmtId="0" fontId="4" fillId="0" borderId="19" xfId="1" applyFont="1" applyFill="1" applyBorder="1" applyAlignment="1">
      <alignment vertical="center"/>
    </xf>
    <xf numFmtId="0" fontId="4" fillId="0" borderId="16" xfId="1" quotePrefix="1" applyFont="1" applyBorder="1" applyAlignment="1">
      <alignment vertical="center"/>
    </xf>
    <xf numFmtId="0" fontId="4" fillId="0" borderId="19" xfId="1" quotePrefix="1" applyFont="1" applyBorder="1" applyAlignment="1">
      <alignment vertical="center"/>
    </xf>
    <xf numFmtId="0" fontId="4" fillId="0" borderId="14" xfId="1" quotePrefix="1" applyFont="1" applyBorder="1" applyAlignment="1">
      <alignment vertical="center"/>
    </xf>
    <xf numFmtId="0" fontId="4" fillId="0" borderId="69" xfId="1" quotePrefix="1" applyFont="1" applyBorder="1" applyAlignment="1">
      <alignment vertical="center"/>
    </xf>
    <xf numFmtId="0" fontId="4" fillId="0" borderId="0" xfId="1" applyFont="1" applyAlignment="1">
      <alignment vertical="center"/>
    </xf>
    <xf numFmtId="0" fontId="4" fillId="0" borderId="38" xfId="1" applyFont="1" applyFill="1" applyBorder="1" applyAlignment="1">
      <alignment horizontal="left" vertical="center" wrapText="1"/>
    </xf>
    <xf numFmtId="0" fontId="4" fillId="0" borderId="27" xfId="1" applyFont="1" applyFill="1" applyBorder="1" applyAlignment="1">
      <alignment horizontal="left" vertical="center"/>
    </xf>
    <xf numFmtId="0" fontId="4" fillId="0" borderId="27" xfId="1" applyFont="1" applyBorder="1" applyAlignment="1">
      <alignment horizontal="left" vertical="center" wrapText="1"/>
    </xf>
    <xf numFmtId="0" fontId="4" fillId="0" borderId="28" xfId="1" applyFont="1" applyBorder="1" applyAlignment="1">
      <alignment horizontal="left" vertical="center" wrapText="1"/>
    </xf>
    <xf numFmtId="0" fontId="4" fillId="0" borderId="3" xfId="1" applyFont="1" applyBorder="1" applyAlignment="1">
      <alignment horizontal="left" vertical="center" wrapText="1"/>
    </xf>
    <xf numFmtId="0" fontId="4" fillId="0" borderId="3" xfId="1" applyFont="1" applyBorder="1" applyAlignment="1">
      <alignment horizontal="left" vertical="center"/>
    </xf>
    <xf numFmtId="0" fontId="4" fillId="0" borderId="41" xfId="1" applyFont="1" applyBorder="1" applyAlignment="1">
      <alignment horizontal="left" vertical="center"/>
    </xf>
    <xf numFmtId="0" fontId="4" fillId="0" borderId="0" xfId="1" applyFont="1" applyAlignment="1">
      <alignment horizontal="left" vertical="center"/>
    </xf>
    <xf numFmtId="0" fontId="4" fillId="0" borderId="71" xfId="1" applyFont="1" applyBorder="1" applyAlignment="1">
      <alignment horizontal="center" vertical="center"/>
    </xf>
    <xf numFmtId="182" fontId="4" fillId="11" borderId="72" xfId="1" applyNumberFormat="1" applyFont="1" applyFill="1" applyBorder="1" applyAlignment="1">
      <alignment vertical="center"/>
    </xf>
    <xf numFmtId="176" fontId="4" fillId="0" borderId="73" xfId="1" quotePrefix="1" applyNumberFormat="1" applyFont="1" applyFill="1" applyBorder="1" applyAlignment="1">
      <alignment horizontal="right" vertical="center" shrinkToFit="1"/>
    </xf>
    <xf numFmtId="176" fontId="4" fillId="0" borderId="74" xfId="1" quotePrefix="1" applyNumberFormat="1" applyFont="1" applyFill="1" applyBorder="1" applyAlignment="1">
      <alignment horizontal="right" vertical="center" shrinkToFit="1"/>
    </xf>
    <xf numFmtId="181" fontId="4" fillId="11" borderId="75" xfId="1" applyNumberFormat="1" applyFont="1" applyFill="1" applyBorder="1" applyAlignment="1">
      <alignment horizontal="right" vertical="center"/>
    </xf>
    <xf numFmtId="176" fontId="4" fillId="0" borderId="5" xfId="1" quotePrefix="1" applyNumberFormat="1" applyFont="1" applyFill="1" applyBorder="1" applyAlignment="1">
      <alignment horizontal="right" vertical="center" shrinkToFit="1"/>
    </xf>
    <xf numFmtId="181" fontId="1" fillId="11" borderId="76" xfId="1" quotePrefix="1" applyNumberFormat="1" applyFont="1" applyFill="1" applyBorder="1" applyAlignment="1">
      <alignment horizontal="right" vertical="center"/>
    </xf>
    <xf numFmtId="181" fontId="4" fillId="11" borderId="77" xfId="1" applyNumberFormat="1" applyFont="1" applyFill="1" applyBorder="1" applyAlignment="1">
      <alignment horizontal="right" vertical="center"/>
    </xf>
    <xf numFmtId="0" fontId="4" fillId="0" borderId="79" xfId="1" applyFont="1" applyBorder="1" applyAlignment="1">
      <alignment horizontal="center" vertical="center" wrapText="1"/>
    </xf>
    <xf numFmtId="182" fontId="4" fillId="11" borderId="80" xfId="1" applyNumberFormat="1" applyFont="1" applyFill="1" applyBorder="1" applyAlignment="1">
      <alignment vertical="center"/>
    </xf>
    <xf numFmtId="176" fontId="4" fillId="0" borderId="81" xfId="1" quotePrefix="1" applyNumberFormat="1" applyFont="1" applyFill="1" applyBorder="1" applyAlignment="1">
      <alignment horizontal="right" vertical="center" shrinkToFit="1"/>
    </xf>
    <xf numFmtId="176" fontId="4" fillId="0" borderId="82" xfId="1" quotePrefix="1" applyNumberFormat="1" applyFont="1" applyFill="1" applyBorder="1" applyAlignment="1">
      <alignment horizontal="right" vertical="center" shrinkToFit="1"/>
    </xf>
    <xf numFmtId="181" fontId="4" fillId="11" borderId="83" xfId="1" applyNumberFormat="1" applyFont="1" applyFill="1" applyBorder="1" applyAlignment="1">
      <alignment horizontal="right" vertical="center"/>
    </xf>
    <xf numFmtId="176" fontId="4" fillId="0" borderId="84" xfId="1" quotePrefix="1" applyNumberFormat="1" applyFont="1" applyFill="1" applyBorder="1" applyAlignment="1">
      <alignment horizontal="right" vertical="center" shrinkToFit="1"/>
    </xf>
    <xf numFmtId="181" fontId="1" fillId="11" borderId="85" xfId="1" quotePrefix="1" applyNumberFormat="1" applyFont="1" applyFill="1" applyBorder="1" applyAlignment="1">
      <alignment horizontal="right" vertical="center"/>
    </xf>
    <xf numFmtId="181" fontId="4" fillId="11" borderId="86" xfId="1" applyNumberFormat="1" applyFont="1" applyFill="1" applyBorder="1" applyAlignment="1">
      <alignment horizontal="right" vertical="center"/>
    </xf>
    <xf numFmtId="0" fontId="4" fillId="0" borderId="0" xfId="1" applyFont="1" applyBorder="1" applyAlignment="1">
      <alignment horizontal="left" vertical="center"/>
    </xf>
    <xf numFmtId="0" fontId="4" fillId="0" borderId="0" xfId="1" applyFont="1" applyBorder="1" applyAlignment="1">
      <alignment horizontal="center" vertical="center"/>
    </xf>
    <xf numFmtId="0" fontId="4" fillId="0" borderId="0" xfId="1" applyFont="1" applyBorder="1" applyAlignment="1">
      <alignment horizontal="right" vertical="center"/>
    </xf>
    <xf numFmtId="0" fontId="4" fillId="0" borderId="90" xfId="1" applyFont="1" applyBorder="1" applyAlignment="1">
      <alignment horizontal="center" vertical="center" wrapText="1"/>
    </xf>
    <xf numFmtId="182" fontId="4" fillId="11" borderId="91" xfId="1" applyNumberFormat="1" applyFont="1" applyFill="1" applyBorder="1" applyAlignment="1">
      <alignment vertical="center"/>
    </xf>
    <xf numFmtId="176" fontId="4" fillId="0" borderId="92" xfId="1" quotePrefix="1" applyNumberFormat="1" applyFont="1" applyFill="1" applyBorder="1" applyAlignment="1">
      <alignment horizontal="right" vertical="center" shrinkToFit="1"/>
    </xf>
    <xf numFmtId="176" fontId="4" fillId="0" borderId="93" xfId="1" quotePrefix="1" applyNumberFormat="1" applyFont="1" applyFill="1" applyBorder="1" applyAlignment="1">
      <alignment horizontal="right" vertical="center" shrinkToFit="1"/>
    </xf>
    <xf numFmtId="181" fontId="4" fillId="11" borderId="94" xfId="1" applyNumberFormat="1" applyFont="1" applyFill="1" applyBorder="1" applyAlignment="1">
      <alignment horizontal="right" vertical="center"/>
    </xf>
    <xf numFmtId="176" fontId="4" fillId="0" borderId="7" xfId="1" quotePrefix="1" applyNumberFormat="1" applyFont="1" applyFill="1" applyBorder="1" applyAlignment="1">
      <alignment horizontal="right" vertical="center" shrinkToFit="1"/>
    </xf>
    <xf numFmtId="176" fontId="4" fillId="0" borderId="95" xfId="1" quotePrefix="1" applyNumberFormat="1" applyFont="1" applyFill="1" applyBorder="1" applyAlignment="1">
      <alignment horizontal="right" vertical="center" shrinkToFit="1"/>
    </xf>
    <xf numFmtId="181" fontId="1" fillId="11" borderId="96" xfId="1" quotePrefix="1" applyNumberFormat="1" applyFont="1" applyFill="1" applyBorder="1" applyAlignment="1">
      <alignment horizontal="right" vertical="center"/>
    </xf>
    <xf numFmtId="181" fontId="4" fillId="11" borderId="97" xfId="1" applyNumberFormat="1" applyFont="1" applyFill="1" applyBorder="1" applyAlignment="1">
      <alignment horizontal="right" vertical="center"/>
    </xf>
    <xf numFmtId="0" fontId="4" fillId="0" borderId="3" xfId="1" applyFont="1" applyBorder="1" applyAlignment="1">
      <alignment horizontal="center" vertical="center"/>
    </xf>
    <xf numFmtId="0" fontId="4" fillId="0" borderId="41" xfId="1" applyFont="1" applyBorder="1" applyAlignment="1">
      <alignment horizontal="center" vertical="center"/>
    </xf>
    <xf numFmtId="0" fontId="4" fillId="0" borderId="98" xfId="1" applyFont="1" applyBorder="1" applyAlignment="1">
      <alignment horizontal="center" vertical="center" wrapText="1"/>
    </xf>
    <xf numFmtId="182" fontId="4" fillId="11" borderId="99" xfId="1" applyNumberFormat="1" applyFont="1" applyFill="1" applyBorder="1" applyAlignment="1">
      <alignment vertical="center"/>
    </xf>
    <xf numFmtId="176" fontId="4" fillId="0" borderId="100" xfId="1" quotePrefix="1" applyNumberFormat="1" applyFont="1" applyFill="1" applyBorder="1" applyAlignment="1">
      <alignment horizontal="right" vertical="center" shrinkToFit="1"/>
    </xf>
    <xf numFmtId="176" fontId="4" fillId="0" borderId="101" xfId="1" quotePrefix="1" applyNumberFormat="1" applyFont="1" applyFill="1" applyBorder="1" applyAlignment="1">
      <alignment horizontal="right" vertical="center" shrinkToFit="1"/>
    </xf>
    <xf numFmtId="181" fontId="4" fillId="9" borderId="102" xfId="1" applyNumberFormat="1" applyFont="1" applyFill="1" applyBorder="1" applyAlignment="1">
      <alignment horizontal="right" vertical="center"/>
    </xf>
    <xf numFmtId="176" fontId="4" fillId="0" borderId="103" xfId="1" quotePrefix="1" applyNumberFormat="1" applyFont="1" applyFill="1" applyBorder="1" applyAlignment="1">
      <alignment horizontal="right" vertical="center" shrinkToFit="1"/>
    </xf>
    <xf numFmtId="176" fontId="4" fillId="0" borderId="104" xfId="1" applyNumberFormat="1" applyFont="1" applyFill="1" applyBorder="1" applyAlignment="1">
      <alignment horizontal="right" vertical="center" shrinkToFit="1"/>
    </xf>
    <xf numFmtId="181" fontId="4" fillId="0" borderId="55" xfId="1" applyNumberFormat="1" applyFont="1" applyBorder="1" applyAlignment="1">
      <alignment horizontal="center" vertical="center"/>
    </xf>
    <xf numFmtId="176" fontId="4" fillId="0" borderId="3" xfId="1" applyNumberFormat="1" applyFont="1" applyBorder="1" applyAlignment="1">
      <alignment vertical="center" shrinkToFit="1"/>
    </xf>
    <xf numFmtId="176" fontId="4" fillId="0" borderId="41" xfId="1" applyNumberFormat="1" applyFont="1" applyBorder="1" applyAlignment="1">
      <alignment vertical="center" shrinkToFit="1"/>
    </xf>
    <xf numFmtId="176" fontId="4" fillId="0" borderId="105" xfId="1" quotePrefix="1" applyNumberFormat="1" applyFont="1" applyFill="1" applyBorder="1" applyAlignment="1">
      <alignment horizontal="right" vertical="center" shrinkToFit="1"/>
    </xf>
    <xf numFmtId="176" fontId="4" fillId="0" borderId="106" xfId="1" quotePrefix="1" applyNumberFormat="1" applyFont="1" applyFill="1" applyBorder="1" applyAlignment="1">
      <alignment horizontal="right" vertical="center" shrinkToFit="1"/>
    </xf>
    <xf numFmtId="181" fontId="4" fillId="9" borderId="94" xfId="1" applyNumberFormat="1" applyFont="1" applyFill="1" applyBorder="1" applyAlignment="1">
      <alignment horizontal="right" vertical="center"/>
    </xf>
    <xf numFmtId="176" fontId="4" fillId="0" borderId="6" xfId="1" quotePrefix="1" applyNumberFormat="1" applyFont="1" applyFill="1" applyBorder="1" applyAlignment="1">
      <alignment horizontal="right" vertical="center" shrinkToFit="1"/>
    </xf>
    <xf numFmtId="176" fontId="4" fillId="0" borderId="107" xfId="1" applyNumberFormat="1" applyFont="1" applyFill="1" applyBorder="1" applyAlignment="1">
      <alignment horizontal="right" vertical="center" shrinkToFit="1"/>
    </xf>
    <xf numFmtId="0" fontId="4" fillId="0" borderId="108" xfId="1" applyFont="1" applyBorder="1" applyAlignment="1">
      <alignment horizontal="center" vertical="center"/>
    </xf>
    <xf numFmtId="176" fontId="4" fillId="0" borderId="109" xfId="1" applyNumberFormat="1" applyFont="1" applyBorder="1" applyAlignment="1">
      <alignment vertical="center" shrinkToFit="1"/>
    </xf>
    <xf numFmtId="176" fontId="4" fillId="0" borderId="110" xfId="1" applyNumberFormat="1" applyFont="1" applyBorder="1" applyAlignment="1">
      <alignment vertical="center" shrinkToFit="1"/>
    </xf>
    <xf numFmtId="2" fontId="4" fillId="0" borderId="0" xfId="1" applyNumberFormat="1" applyFont="1" applyAlignment="1">
      <alignment horizontal="right" vertical="center"/>
    </xf>
    <xf numFmtId="182" fontId="4" fillId="11" borderId="52" xfId="1" applyNumberFormat="1" applyFont="1" applyFill="1" applyBorder="1" applyAlignment="1">
      <alignment vertical="center"/>
    </xf>
    <xf numFmtId="176" fontId="4" fillId="9" borderId="111" xfId="1" quotePrefix="1" applyNumberFormat="1" applyFont="1" applyFill="1" applyBorder="1" applyAlignment="1">
      <alignment horizontal="right" vertical="center"/>
    </xf>
    <xf numFmtId="181" fontId="4" fillId="11" borderId="42" xfId="1" applyNumberFormat="1" applyFont="1" applyFill="1" applyBorder="1" applyAlignment="1">
      <alignment horizontal="right" vertical="center"/>
    </xf>
    <xf numFmtId="176" fontId="4" fillId="9" borderId="112" xfId="1" quotePrefix="1" applyNumberFormat="1" applyFont="1" applyFill="1" applyBorder="1" applyAlignment="1">
      <alignment horizontal="right" vertical="center"/>
    </xf>
    <xf numFmtId="176" fontId="4" fillId="9" borderId="76" xfId="1" quotePrefix="1" applyNumberFormat="1" applyFont="1" applyFill="1" applyBorder="1" applyAlignment="1">
      <alignment horizontal="right" vertical="center"/>
    </xf>
    <xf numFmtId="176" fontId="4" fillId="9" borderId="113" xfId="1" quotePrefix="1" applyNumberFormat="1" applyFont="1" applyFill="1" applyBorder="1" applyAlignment="1">
      <alignment horizontal="right" vertical="center"/>
    </xf>
    <xf numFmtId="181" fontId="4" fillId="11" borderId="44" xfId="1" applyNumberFormat="1" applyFont="1" applyFill="1" applyBorder="1" applyAlignment="1">
      <alignment horizontal="right" vertical="center"/>
    </xf>
    <xf numFmtId="176" fontId="4" fillId="12" borderId="41" xfId="1" applyNumberFormat="1" applyFont="1" applyFill="1" applyBorder="1" applyAlignment="1">
      <alignment horizontal="right" vertical="center" shrinkToFit="1"/>
    </xf>
    <xf numFmtId="182" fontId="4" fillId="11" borderId="114" xfId="1" applyNumberFormat="1" applyFont="1" applyFill="1" applyBorder="1" applyAlignment="1">
      <alignment vertical="center"/>
    </xf>
    <xf numFmtId="181" fontId="4" fillId="11" borderId="115" xfId="1" applyNumberFormat="1" applyFont="1" applyFill="1" applyBorder="1" applyAlignment="1">
      <alignment horizontal="right" vertical="center"/>
    </xf>
    <xf numFmtId="181" fontId="4" fillId="11" borderId="116" xfId="1" applyNumberFormat="1" applyFont="1" applyFill="1" applyBorder="1" applyAlignment="1">
      <alignment horizontal="right" vertical="center"/>
    </xf>
    <xf numFmtId="181" fontId="4" fillId="0" borderId="0" xfId="1" applyNumberFormat="1" applyFont="1" applyBorder="1" applyAlignment="1">
      <alignment vertical="center"/>
    </xf>
    <xf numFmtId="176" fontId="4" fillId="0" borderId="0" xfId="1" applyNumberFormat="1" applyFont="1" applyBorder="1" applyAlignment="1">
      <alignment vertical="center"/>
    </xf>
    <xf numFmtId="14" fontId="4" fillId="0" borderId="0" xfId="1" applyNumberFormat="1" applyFont="1" applyAlignment="1">
      <alignment horizontal="center" vertical="center"/>
    </xf>
    <xf numFmtId="10" fontId="4" fillId="11" borderId="66" xfId="1" applyNumberFormat="1" applyFont="1" applyFill="1" applyBorder="1" applyAlignment="1">
      <alignment vertical="center"/>
    </xf>
    <xf numFmtId="10" fontId="4" fillId="9" borderId="62" xfId="1" applyNumberFormat="1" applyFont="1" applyFill="1" applyBorder="1" applyAlignment="1">
      <alignment horizontal="right" vertical="center"/>
    </xf>
    <xf numFmtId="10" fontId="4" fillId="11" borderId="61" xfId="1" applyNumberFormat="1" applyFont="1" applyFill="1" applyBorder="1" applyAlignment="1">
      <alignment horizontal="right" vertical="center"/>
    </xf>
    <xf numFmtId="10" fontId="4" fillId="9" borderId="118" xfId="1" applyNumberFormat="1" applyFont="1" applyFill="1" applyBorder="1" applyAlignment="1">
      <alignment horizontal="right" vertical="center"/>
    </xf>
    <xf numFmtId="10" fontId="4" fillId="9" borderId="60" xfId="1" applyNumberFormat="1" applyFont="1" applyFill="1" applyBorder="1" applyAlignment="1">
      <alignment horizontal="right" vertical="center"/>
    </xf>
    <xf numFmtId="10" fontId="4" fillId="9" borderId="59" xfId="1" applyNumberFormat="1" applyFont="1" applyFill="1" applyBorder="1" applyAlignment="1">
      <alignment horizontal="right" vertical="center"/>
    </xf>
    <xf numFmtId="10" fontId="4" fillId="11" borderId="60" xfId="1" applyNumberFormat="1" applyFont="1" applyFill="1" applyBorder="1" applyAlignment="1">
      <alignment horizontal="right" vertical="center"/>
    </xf>
    <xf numFmtId="10" fontId="4" fillId="0" borderId="110" xfId="1" applyNumberFormat="1" applyFont="1" applyFill="1" applyBorder="1" applyAlignment="1">
      <alignment horizontal="right" vertical="center"/>
    </xf>
    <xf numFmtId="0" fontId="4" fillId="0" borderId="69" xfId="1" applyFont="1" applyBorder="1" applyAlignment="1">
      <alignment vertical="center"/>
    </xf>
    <xf numFmtId="182" fontId="4" fillId="11" borderId="119" xfId="1" applyNumberFormat="1" applyFont="1" applyFill="1" applyBorder="1" applyAlignment="1">
      <alignment vertical="center"/>
    </xf>
    <xf numFmtId="176" fontId="4" fillId="0" borderId="16" xfId="1" quotePrefix="1" applyNumberFormat="1" applyFont="1" applyFill="1" applyBorder="1" applyAlignment="1">
      <alignment horizontal="right" vertical="center" shrinkToFit="1"/>
    </xf>
    <xf numFmtId="176" fontId="4" fillId="0" borderId="17" xfId="1" quotePrefix="1" applyNumberFormat="1" applyFont="1" applyFill="1" applyBorder="1" applyAlignment="1">
      <alignment horizontal="right" vertical="center" shrinkToFit="1"/>
    </xf>
    <xf numFmtId="182" fontId="4" fillId="11" borderId="120" xfId="1" applyNumberFormat="1" applyFont="1" applyFill="1" applyBorder="1" applyAlignment="1">
      <alignment vertical="center"/>
    </xf>
    <xf numFmtId="176" fontId="4" fillId="0" borderId="14" xfId="1" quotePrefix="1" applyNumberFormat="1" applyFont="1" applyFill="1" applyBorder="1" applyAlignment="1">
      <alignment horizontal="right" vertical="center" shrinkToFit="1"/>
    </xf>
    <xf numFmtId="176" fontId="4" fillId="0" borderId="29" xfId="1" quotePrefix="1" applyNumberFormat="1" applyFont="1" applyFill="1" applyBorder="1" applyAlignment="1">
      <alignment horizontal="right" vertical="center" shrinkToFit="1"/>
    </xf>
    <xf numFmtId="0" fontId="7" fillId="0" borderId="0" xfId="1" applyFont="1" applyAlignment="1">
      <alignment vertical="top"/>
    </xf>
    <xf numFmtId="0" fontId="4" fillId="0" borderId="79" xfId="1" applyFont="1" applyBorder="1" applyAlignment="1">
      <alignment vertical="center" wrapText="1"/>
    </xf>
    <xf numFmtId="176" fontId="4" fillId="0" borderId="124" xfId="1" quotePrefix="1" applyNumberFormat="1" applyFont="1" applyFill="1" applyBorder="1" applyAlignment="1">
      <alignment horizontal="right" vertical="center" shrinkToFit="1"/>
    </xf>
    <xf numFmtId="182" fontId="4" fillId="11" borderId="83" xfId="1" applyNumberFormat="1" applyFont="1" applyFill="1" applyBorder="1" applyAlignment="1">
      <alignment vertical="center"/>
    </xf>
    <xf numFmtId="176" fontId="4" fillId="0" borderId="79" xfId="1" quotePrefix="1" applyNumberFormat="1" applyFont="1" applyFill="1" applyBorder="1" applyAlignment="1">
      <alignment horizontal="right" vertical="center" shrinkToFit="1"/>
    </xf>
    <xf numFmtId="176" fontId="4" fillId="0" borderId="128" xfId="1" quotePrefix="1" applyNumberFormat="1" applyFont="1" applyFill="1" applyBorder="1" applyAlignment="1">
      <alignment horizontal="right" vertical="center" shrinkToFit="1"/>
    </xf>
    <xf numFmtId="0" fontId="4" fillId="0" borderId="129" xfId="1" applyFont="1" applyBorder="1" applyAlignment="1">
      <alignment vertical="center" wrapText="1"/>
    </xf>
    <xf numFmtId="182" fontId="4" fillId="11" borderId="130" xfId="1" applyNumberFormat="1" applyFont="1" applyFill="1" applyBorder="1" applyAlignment="1">
      <alignment vertical="center"/>
    </xf>
    <xf numFmtId="176" fontId="4" fillId="0" borderId="131" xfId="1" quotePrefix="1" applyNumberFormat="1" applyFont="1" applyFill="1" applyBorder="1" applyAlignment="1">
      <alignment horizontal="right" vertical="center" shrinkToFit="1"/>
    </xf>
    <xf numFmtId="176" fontId="4" fillId="0" borderId="132" xfId="1" quotePrefix="1" applyNumberFormat="1" applyFont="1" applyFill="1" applyBorder="1" applyAlignment="1">
      <alignment horizontal="right" vertical="center" shrinkToFit="1"/>
    </xf>
    <xf numFmtId="182" fontId="4" fillId="11" borderId="133" xfId="1" applyNumberFormat="1" applyFont="1" applyFill="1" applyBorder="1" applyAlignment="1">
      <alignment vertical="center"/>
    </xf>
    <xf numFmtId="176" fontId="4" fillId="0" borderId="134" xfId="1" quotePrefix="1" applyNumberFormat="1" applyFont="1" applyFill="1" applyBorder="1" applyAlignment="1">
      <alignment horizontal="right" vertical="center" shrinkToFit="1"/>
    </xf>
    <xf numFmtId="176" fontId="4" fillId="0" borderId="135" xfId="1" quotePrefix="1" applyNumberFormat="1" applyFont="1" applyFill="1" applyBorder="1" applyAlignment="1">
      <alignment horizontal="right" vertical="center" shrinkToFit="1"/>
    </xf>
    <xf numFmtId="49" fontId="7" fillId="0" borderId="9" xfId="1" applyNumberFormat="1" applyFont="1" applyFill="1" applyBorder="1" applyAlignment="1">
      <alignment vertical="center"/>
    </xf>
    <xf numFmtId="0" fontId="4" fillId="0" borderId="139" xfId="1" applyFont="1" applyFill="1" applyBorder="1" applyAlignment="1">
      <alignment vertical="center"/>
    </xf>
    <xf numFmtId="0" fontId="4" fillId="9" borderId="14" xfId="1" quotePrefix="1" applyFont="1" applyFill="1" applyBorder="1" applyAlignment="1">
      <alignment vertical="center"/>
    </xf>
    <xf numFmtId="0" fontId="4" fillId="8" borderId="18" xfId="1" quotePrefix="1" applyFont="1" applyFill="1" applyBorder="1" applyAlignment="1">
      <alignment vertical="center"/>
    </xf>
    <xf numFmtId="0" fontId="4" fillId="8" borderId="19" xfId="1" quotePrefix="1" applyFont="1" applyFill="1" applyBorder="1" applyAlignment="1">
      <alignment vertical="center"/>
    </xf>
    <xf numFmtId="0" fontId="4" fillId="8" borderId="14" xfId="1" quotePrefix="1" applyFont="1" applyFill="1" applyBorder="1" applyAlignment="1">
      <alignment vertical="center"/>
    </xf>
    <xf numFmtId="0" fontId="4" fillId="9" borderId="16" xfId="1" quotePrefix="1" applyFont="1" applyFill="1" applyBorder="1" applyAlignment="1">
      <alignment vertical="center"/>
    </xf>
    <xf numFmtId="0" fontId="4" fillId="0" borderId="11" xfId="1" quotePrefix="1" applyFont="1" applyFill="1" applyBorder="1" applyAlignment="1">
      <alignment vertical="center"/>
    </xf>
    <xf numFmtId="0" fontId="4" fillId="8" borderId="29" xfId="1" quotePrefix="1" applyFont="1" applyFill="1" applyBorder="1" applyAlignment="1">
      <alignment vertical="center"/>
    </xf>
    <xf numFmtId="56" fontId="4" fillId="0" borderId="16" xfId="1" quotePrefix="1" applyNumberFormat="1" applyFont="1" applyFill="1" applyBorder="1" applyAlignment="1">
      <alignment vertical="center"/>
    </xf>
    <xf numFmtId="0" fontId="4" fillId="0" borderId="0" xfId="1" applyFont="1" applyFill="1" applyAlignment="1">
      <alignment vertical="top"/>
    </xf>
    <xf numFmtId="0" fontId="4" fillId="0" borderId="140" xfId="1" applyFont="1" applyFill="1" applyBorder="1" applyAlignment="1">
      <alignment horizontal="center" vertical="center"/>
    </xf>
    <xf numFmtId="0" fontId="4" fillId="8" borderId="5" xfId="1" applyFont="1" applyFill="1" applyBorder="1" applyAlignment="1">
      <alignment horizontal="left" vertical="center"/>
    </xf>
    <xf numFmtId="0" fontId="4" fillId="0" borderId="5" xfId="1" applyFont="1" applyFill="1" applyBorder="1" applyAlignment="1">
      <alignment horizontal="left" vertical="center"/>
    </xf>
    <xf numFmtId="0" fontId="4" fillId="8" borderId="141" xfId="1" applyFont="1" applyFill="1" applyBorder="1" applyAlignment="1">
      <alignment horizontal="left" vertical="center"/>
    </xf>
    <xf numFmtId="0" fontId="4" fillId="8" borderId="73" xfId="1" applyFont="1" applyFill="1" applyBorder="1" applyAlignment="1">
      <alignment horizontal="left" vertical="center"/>
    </xf>
    <xf numFmtId="0" fontId="4" fillId="0" borderId="143" xfId="1" applyFont="1" applyFill="1" applyBorder="1" applyAlignment="1">
      <alignment horizontal="left" vertical="center"/>
    </xf>
    <xf numFmtId="0" fontId="4" fillId="0" borderId="73" xfId="1" applyFont="1" applyFill="1" applyBorder="1" applyAlignment="1">
      <alignment horizontal="left" vertical="center"/>
    </xf>
    <xf numFmtId="0" fontId="4" fillId="0" borderId="144" xfId="1" applyFont="1" applyFill="1" applyBorder="1" applyAlignment="1">
      <alignment horizontal="left" vertical="center"/>
    </xf>
    <xf numFmtId="0" fontId="4" fillId="0" borderId="0" xfId="1" applyFont="1" applyFill="1" applyAlignment="1">
      <alignment horizontal="left" vertical="center"/>
    </xf>
    <xf numFmtId="0" fontId="4" fillId="0" borderId="0" xfId="1" applyFont="1" applyFill="1" applyAlignment="1">
      <alignment horizontal="center" vertical="center"/>
    </xf>
    <xf numFmtId="0" fontId="4" fillId="0" borderId="0" xfId="1" applyFont="1" applyFill="1" applyBorder="1" applyAlignment="1">
      <alignment horizontal="center" vertical="center"/>
    </xf>
    <xf numFmtId="0" fontId="4" fillId="0" borderId="0" xfId="1" applyFont="1" applyFill="1" applyBorder="1" applyAlignment="1">
      <alignment horizontal="center" vertical="center" shrinkToFit="1"/>
    </xf>
    <xf numFmtId="0" fontId="4" fillId="8" borderId="7" xfId="1" applyFont="1" applyFill="1" applyBorder="1" applyAlignment="1">
      <alignment horizontal="left" vertical="center"/>
    </xf>
    <xf numFmtId="0" fontId="4" fillId="0" borderId="7" xfId="1" applyFont="1" applyFill="1" applyBorder="1" applyAlignment="1">
      <alignment horizontal="left" vertical="center"/>
    </xf>
    <xf numFmtId="0" fontId="4" fillId="8" borderId="147" xfId="1" applyFont="1" applyFill="1" applyBorder="1" applyAlignment="1">
      <alignment horizontal="left" vertical="center"/>
    </xf>
    <xf numFmtId="0" fontId="4" fillId="8" borderId="92" xfId="1" applyFont="1" applyFill="1" applyBorder="1" applyAlignment="1">
      <alignment horizontal="left" vertical="center"/>
    </xf>
    <xf numFmtId="0" fontId="4" fillId="0" borderId="152" xfId="1" applyFont="1" applyFill="1" applyBorder="1" applyAlignment="1">
      <alignment horizontal="left" vertical="center"/>
    </xf>
    <xf numFmtId="0" fontId="4" fillId="0" borderId="92" xfId="1" applyFont="1" applyFill="1" applyBorder="1" applyAlignment="1">
      <alignment horizontal="left" vertical="center"/>
    </xf>
    <xf numFmtId="0" fontId="4" fillId="8" borderId="28" xfId="1" applyFont="1" applyFill="1" applyBorder="1" applyAlignment="1">
      <alignment horizontal="center" vertical="center"/>
    </xf>
    <xf numFmtId="0" fontId="4" fillId="8" borderId="8" xfId="1" applyFont="1" applyFill="1" applyBorder="1" applyAlignment="1">
      <alignment horizontal="center" vertical="center"/>
    </xf>
    <xf numFmtId="0" fontId="4" fillId="8" borderId="1" xfId="1" applyFont="1" applyFill="1" applyBorder="1" applyAlignment="1">
      <alignment horizontal="center" vertical="center"/>
    </xf>
    <xf numFmtId="176" fontId="4" fillId="0" borderId="0" xfId="1" applyNumberFormat="1" applyFont="1" applyFill="1" applyBorder="1" applyAlignment="1">
      <alignment horizontal="center" vertical="center"/>
    </xf>
    <xf numFmtId="0" fontId="4" fillId="0" borderId="0" xfId="1" applyFont="1" applyFill="1" applyAlignment="1">
      <alignment horizontal="right" vertical="center"/>
    </xf>
    <xf numFmtId="176" fontId="4" fillId="0" borderId="9" xfId="1" applyNumberFormat="1" applyFont="1" applyFill="1" applyBorder="1" applyAlignment="1">
      <alignment horizontal="right" vertical="center" shrinkToFit="1"/>
    </xf>
    <xf numFmtId="176" fontId="4" fillId="8" borderId="154" xfId="1" applyNumberFormat="1" applyFont="1" applyFill="1" applyBorder="1" applyAlignment="1">
      <alignment horizontal="right" vertical="center"/>
    </xf>
    <xf numFmtId="176" fontId="4" fillId="8" borderId="75" xfId="1" applyNumberFormat="1" applyFont="1" applyFill="1" applyBorder="1" applyAlignment="1">
      <alignment horizontal="right" vertical="center"/>
    </xf>
    <xf numFmtId="176" fontId="4" fillId="8" borderId="155" xfId="1" applyNumberFormat="1" applyFont="1" applyFill="1" applyBorder="1" applyAlignment="1">
      <alignment horizontal="right" vertical="center"/>
    </xf>
    <xf numFmtId="176" fontId="4" fillId="0" borderId="141" xfId="1" applyNumberFormat="1" applyFont="1" applyFill="1" applyBorder="1" applyAlignment="1">
      <alignment horizontal="right" vertical="center"/>
    </xf>
    <xf numFmtId="176" fontId="4" fillId="8" borderId="156" xfId="1" applyNumberFormat="1" applyFont="1" applyFill="1" applyBorder="1" applyAlignment="1">
      <alignment horizontal="right" vertical="center"/>
    </xf>
    <xf numFmtId="176" fontId="4" fillId="0" borderId="142" xfId="1" quotePrefix="1" applyNumberFormat="1" applyFont="1" applyFill="1" applyBorder="1" applyAlignment="1">
      <alignment horizontal="right" vertical="center" shrinkToFit="1"/>
    </xf>
    <xf numFmtId="176" fontId="4" fillId="0" borderId="5" xfId="1" applyNumberFormat="1" applyFont="1" applyFill="1" applyBorder="1" applyAlignment="1">
      <alignment horizontal="right" vertical="center" shrinkToFit="1"/>
    </xf>
    <xf numFmtId="176" fontId="4" fillId="8" borderId="157" xfId="1" applyNumberFormat="1" applyFont="1" applyFill="1" applyBorder="1" applyAlignment="1">
      <alignment horizontal="right" vertical="center"/>
    </xf>
    <xf numFmtId="176" fontId="4" fillId="8" borderId="83" xfId="1" applyNumberFormat="1" applyFont="1" applyFill="1" applyBorder="1" applyAlignment="1">
      <alignment horizontal="right" vertical="center"/>
    </xf>
    <xf numFmtId="176" fontId="4" fillId="7" borderId="158" xfId="1" applyNumberFormat="1" applyFont="1" applyFill="1" applyBorder="1" applyAlignment="1">
      <alignment horizontal="right" vertical="center"/>
    </xf>
    <xf numFmtId="176" fontId="4" fillId="7" borderId="159" xfId="1" applyNumberFormat="1" applyFont="1" applyFill="1" applyBorder="1" applyAlignment="1">
      <alignment horizontal="right" vertical="center"/>
    </xf>
    <xf numFmtId="176" fontId="4" fillId="8" borderId="160" xfId="1" applyNumberFormat="1" applyFont="1" applyFill="1" applyBorder="1" applyAlignment="1">
      <alignment horizontal="right" vertical="center"/>
    </xf>
    <xf numFmtId="176" fontId="4" fillId="11" borderId="161" xfId="1" applyNumberFormat="1" applyFont="1" applyFill="1" applyBorder="1" applyAlignment="1">
      <alignment horizontal="right" vertical="center"/>
    </xf>
    <xf numFmtId="176" fontId="4" fillId="0" borderId="163" xfId="1" applyNumberFormat="1" applyFont="1" applyFill="1" applyBorder="1" applyAlignment="1">
      <alignment horizontal="right" vertical="center" shrinkToFit="1"/>
    </xf>
    <xf numFmtId="176" fontId="4" fillId="8" borderId="85" xfId="1" applyNumberFormat="1" applyFont="1" applyFill="1" applyBorder="1" applyAlignment="1">
      <alignment horizontal="right" vertical="center"/>
    </xf>
    <xf numFmtId="176" fontId="4" fillId="8" borderId="164" xfId="1" applyNumberFormat="1" applyFont="1" applyFill="1" applyBorder="1" applyAlignment="1">
      <alignment horizontal="right" vertical="center"/>
    </xf>
    <xf numFmtId="176" fontId="4" fillId="0" borderId="165" xfId="1" applyNumberFormat="1" applyFont="1" applyFill="1" applyBorder="1" applyAlignment="1">
      <alignment horizontal="right" vertical="center"/>
    </xf>
    <xf numFmtId="176" fontId="4" fillId="8" borderId="159" xfId="1" applyNumberFormat="1" applyFont="1" applyFill="1" applyBorder="1" applyAlignment="1">
      <alignment horizontal="right" vertical="center"/>
    </xf>
    <xf numFmtId="176" fontId="4" fillId="0" borderId="84" xfId="1" applyNumberFormat="1" applyFont="1" applyFill="1" applyBorder="1" applyAlignment="1">
      <alignment horizontal="right" vertical="center" shrinkToFit="1"/>
    </xf>
    <xf numFmtId="176" fontId="4" fillId="8" borderId="166" xfId="1" applyNumberFormat="1" applyFont="1" applyFill="1" applyBorder="1" applyAlignment="1">
      <alignment horizontal="right" vertical="center"/>
    </xf>
    <xf numFmtId="176" fontId="4" fillId="8" borderId="86" xfId="1" applyNumberFormat="1" applyFont="1" applyFill="1" applyBorder="1" applyAlignment="1">
      <alignment horizontal="right" vertical="center"/>
    </xf>
    <xf numFmtId="176" fontId="4" fillId="13" borderId="167" xfId="1" applyNumberFormat="1" applyFont="1" applyFill="1" applyBorder="1" applyAlignment="1">
      <alignment horizontal="right" vertical="center" shrinkToFit="1"/>
    </xf>
    <xf numFmtId="10" fontId="4" fillId="0" borderId="170" xfId="1" applyNumberFormat="1" applyFont="1" applyFill="1" applyBorder="1" applyAlignment="1">
      <alignment vertical="center"/>
    </xf>
    <xf numFmtId="10" fontId="4" fillId="8" borderId="171" xfId="1" applyNumberFormat="1" applyFont="1" applyFill="1" applyBorder="1" applyAlignment="1">
      <alignment vertical="center"/>
    </xf>
    <xf numFmtId="10" fontId="4" fillId="0" borderId="168" xfId="1" applyNumberFormat="1" applyFont="1" applyFill="1" applyBorder="1" applyAlignment="1">
      <alignment vertical="center"/>
    </xf>
    <xf numFmtId="10" fontId="4" fillId="8" borderId="172" xfId="1" applyNumberFormat="1" applyFont="1" applyFill="1" applyBorder="1" applyAlignment="1">
      <alignment vertical="center"/>
    </xf>
    <xf numFmtId="10" fontId="4" fillId="8" borderId="173" xfId="1" applyNumberFormat="1" applyFont="1" applyFill="1" applyBorder="1" applyAlignment="1">
      <alignment vertical="center"/>
    </xf>
    <xf numFmtId="10" fontId="4" fillId="0" borderId="174" xfId="1" applyNumberFormat="1" applyFont="1" applyFill="1" applyBorder="1" applyAlignment="1">
      <alignment vertical="center"/>
    </xf>
    <xf numFmtId="10" fontId="4" fillId="8" borderId="175" xfId="1" applyNumberFormat="1" applyFont="1" applyFill="1" applyBorder="1" applyAlignment="1">
      <alignment vertical="center"/>
    </xf>
    <xf numFmtId="10" fontId="4" fillId="0" borderId="93" xfId="1" applyNumberFormat="1" applyFont="1" applyFill="1" applyBorder="1" applyAlignment="1">
      <alignment vertical="center"/>
    </xf>
    <xf numFmtId="10" fontId="4" fillId="0" borderId="176" xfId="1" applyNumberFormat="1" applyFont="1" applyFill="1" applyBorder="1" applyAlignment="1">
      <alignment vertical="center"/>
    </xf>
    <xf numFmtId="10" fontId="4" fillId="0" borderId="177" xfId="1" applyNumberFormat="1" applyFont="1" applyFill="1" applyBorder="1" applyAlignment="1">
      <alignment vertical="center"/>
    </xf>
    <xf numFmtId="10" fontId="4" fillId="8" borderId="178" xfId="1" applyNumberFormat="1" applyFont="1" applyFill="1" applyBorder="1" applyAlignment="1">
      <alignment vertical="center"/>
    </xf>
    <xf numFmtId="10" fontId="4" fillId="7" borderId="175" xfId="1" applyNumberFormat="1" applyFont="1" applyFill="1" applyBorder="1" applyAlignment="1">
      <alignment vertical="center"/>
    </xf>
    <xf numFmtId="10" fontId="4" fillId="7" borderId="179" xfId="1" applyNumberFormat="1" applyFont="1" applyFill="1" applyBorder="1" applyAlignment="1">
      <alignment vertical="center"/>
    </xf>
    <xf numFmtId="10" fontId="4" fillId="8" borderId="180" xfId="1" applyNumberFormat="1" applyFont="1" applyFill="1" applyBorder="1" applyAlignment="1">
      <alignment vertical="center"/>
    </xf>
    <xf numFmtId="10" fontId="4" fillId="8" borderId="126" xfId="1" applyNumberFormat="1" applyFont="1" applyFill="1" applyBorder="1" applyAlignment="1">
      <alignment vertical="center"/>
    </xf>
    <xf numFmtId="10" fontId="4" fillId="13" borderId="181" xfId="1" applyNumberFormat="1" applyFont="1" applyFill="1" applyBorder="1" applyAlignment="1">
      <alignment horizontal="right" vertical="center"/>
    </xf>
    <xf numFmtId="176" fontId="6" fillId="0" borderId="0" xfId="1" applyNumberFormat="1" applyFont="1" applyFill="1" applyBorder="1" applyAlignment="1">
      <alignment vertical="center"/>
    </xf>
    <xf numFmtId="176" fontId="4" fillId="0" borderId="0" xfId="1" applyNumberFormat="1" applyFont="1" applyFill="1" applyBorder="1" applyAlignment="1">
      <alignment vertical="center"/>
    </xf>
    <xf numFmtId="2" fontId="4" fillId="0" borderId="0" xfId="1" applyNumberFormat="1" applyFont="1" applyFill="1" applyAlignment="1">
      <alignment horizontal="right" vertical="center"/>
    </xf>
    <xf numFmtId="176" fontId="4" fillId="0" borderId="182" xfId="1" applyNumberFormat="1" applyFont="1" applyFill="1" applyBorder="1" applyAlignment="1">
      <alignment horizontal="right" vertical="center" shrinkToFit="1"/>
    </xf>
    <xf numFmtId="176" fontId="4" fillId="8" borderId="183" xfId="1" applyNumberFormat="1" applyFont="1" applyFill="1" applyBorder="1" applyAlignment="1">
      <alignment horizontal="right" vertical="center"/>
    </xf>
    <xf numFmtId="176" fontId="4" fillId="8" borderId="184" xfId="1" applyNumberFormat="1" applyFont="1" applyFill="1" applyBorder="1" applyAlignment="1">
      <alignment horizontal="right" vertical="center"/>
    </xf>
    <xf numFmtId="176" fontId="4" fillId="8" borderId="185" xfId="1" applyNumberFormat="1" applyFont="1" applyFill="1" applyBorder="1" applyAlignment="1">
      <alignment horizontal="right" vertical="center"/>
    </xf>
    <xf numFmtId="176" fontId="4" fillId="0" borderId="186" xfId="1" applyNumberFormat="1" applyFont="1" applyFill="1" applyBorder="1" applyAlignment="1">
      <alignment horizontal="right" vertical="center" shrinkToFit="1"/>
    </xf>
    <xf numFmtId="176" fontId="4" fillId="8" borderId="187" xfId="1" applyNumberFormat="1" applyFont="1" applyFill="1" applyBorder="1" applyAlignment="1">
      <alignment horizontal="right" vertical="center"/>
    </xf>
    <xf numFmtId="176" fontId="4" fillId="0" borderId="188" xfId="1" applyNumberFormat="1" applyFont="1" applyFill="1" applyBorder="1" applyAlignment="1">
      <alignment horizontal="right" vertical="center" shrinkToFit="1"/>
    </xf>
    <xf numFmtId="176" fontId="4" fillId="0" borderId="95" xfId="1" applyNumberFormat="1" applyFont="1" applyFill="1" applyBorder="1" applyAlignment="1">
      <alignment horizontal="right" vertical="center" shrinkToFit="1"/>
    </xf>
    <xf numFmtId="176" fontId="4" fillId="8" borderId="189" xfId="1" applyNumberFormat="1" applyFont="1" applyFill="1" applyBorder="1" applyAlignment="1">
      <alignment horizontal="right" vertical="center"/>
    </xf>
    <xf numFmtId="176" fontId="4" fillId="0" borderId="190" xfId="1" applyNumberFormat="1" applyFont="1" applyFill="1" applyBorder="1" applyAlignment="1">
      <alignment horizontal="right" vertical="center" shrinkToFit="1"/>
    </xf>
    <xf numFmtId="176" fontId="4" fillId="0" borderId="101" xfId="1" applyNumberFormat="1" applyFont="1" applyFill="1" applyBorder="1" applyAlignment="1">
      <alignment horizontal="right" vertical="center" shrinkToFit="1"/>
    </xf>
    <xf numFmtId="176" fontId="4" fillId="0" borderId="100" xfId="1" applyNumberFormat="1" applyFont="1" applyFill="1" applyBorder="1" applyAlignment="1">
      <alignment horizontal="right" vertical="center" shrinkToFit="1"/>
    </xf>
    <xf numFmtId="176" fontId="4" fillId="8" borderId="77" xfId="1" applyNumberFormat="1" applyFont="1" applyFill="1" applyBorder="1" applyAlignment="1">
      <alignment horizontal="right" vertical="center"/>
    </xf>
    <xf numFmtId="176" fontId="4" fillId="8" borderId="191" xfId="1" applyNumberFormat="1" applyFont="1" applyFill="1" applyBorder="1" applyAlignment="1">
      <alignment horizontal="right" vertical="center"/>
    </xf>
    <xf numFmtId="0" fontId="6" fillId="0" borderId="0" xfId="1" applyFont="1" applyFill="1" applyBorder="1" applyAlignment="1">
      <alignment horizontal="right" vertical="center"/>
    </xf>
    <xf numFmtId="176" fontId="4" fillId="0" borderId="165" xfId="1" applyNumberFormat="1" applyFont="1" applyFill="1" applyBorder="1" applyAlignment="1">
      <alignment horizontal="right" vertical="center" shrinkToFit="1"/>
    </xf>
    <xf numFmtId="176" fontId="4" fillId="0" borderId="82" xfId="1" applyNumberFormat="1" applyFont="1" applyFill="1" applyBorder="1" applyAlignment="1">
      <alignment horizontal="right" vertical="center" shrinkToFit="1"/>
    </xf>
    <xf numFmtId="176" fontId="4" fillId="0" borderId="192" xfId="1" applyNumberFormat="1" applyFont="1" applyFill="1" applyBorder="1" applyAlignment="1">
      <alignment horizontal="right" vertical="center" shrinkToFit="1"/>
    </xf>
    <xf numFmtId="14" fontId="4" fillId="0" borderId="0" xfId="1" applyNumberFormat="1" applyFont="1" applyFill="1" applyAlignment="1">
      <alignment horizontal="center" vertical="center"/>
    </xf>
    <xf numFmtId="10" fontId="4" fillId="0" borderId="78" xfId="1" applyNumberFormat="1" applyFont="1" applyFill="1" applyBorder="1" applyAlignment="1">
      <alignment vertical="center"/>
    </xf>
    <xf numFmtId="10" fontId="4" fillId="8" borderId="195" xfId="1" applyNumberFormat="1" applyFont="1" applyFill="1" applyBorder="1" applyAlignment="1">
      <alignment vertical="center"/>
    </xf>
    <xf numFmtId="10" fontId="4" fillId="8" borderId="133" xfId="1" applyNumberFormat="1" applyFont="1" applyFill="1" applyBorder="1" applyAlignment="1">
      <alignment vertical="center"/>
    </xf>
    <xf numFmtId="10" fontId="4" fillId="8" borderId="196" xfId="1" applyNumberFormat="1" applyFont="1" applyFill="1" applyBorder="1" applyAlignment="1">
      <alignment vertical="center"/>
    </xf>
    <xf numFmtId="10" fontId="4" fillId="0" borderId="197" xfId="1" applyNumberFormat="1" applyFont="1" applyFill="1" applyBorder="1" applyAlignment="1">
      <alignment vertical="center"/>
    </xf>
    <xf numFmtId="10" fontId="4" fillId="8" borderId="198" xfId="1" applyNumberFormat="1" applyFont="1" applyFill="1" applyBorder="1" applyAlignment="1">
      <alignment vertical="center"/>
    </xf>
    <xf numFmtId="10" fontId="4" fillId="0" borderId="199" xfId="1" applyNumberFormat="1" applyFont="1" applyFill="1" applyBorder="1" applyAlignment="1">
      <alignment vertical="center"/>
    </xf>
    <xf numFmtId="10" fontId="4" fillId="0" borderId="200" xfId="1" applyNumberFormat="1" applyFont="1" applyFill="1" applyBorder="1" applyAlignment="1">
      <alignment vertical="center"/>
    </xf>
    <xf numFmtId="10" fontId="4" fillId="8" borderId="137" xfId="1" applyNumberFormat="1" applyFont="1" applyFill="1" applyBorder="1" applyAlignment="1">
      <alignment vertical="center"/>
    </xf>
    <xf numFmtId="10" fontId="4" fillId="0" borderId="134" xfId="1" applyNumberFormat="1" applyFont="1" applyFill="1" applyBorder="1" applyAlignment="1">
      <alignment vertical="center"/>
    </xf>
    <xf numFmtId="10" fontId="4" fillId="0" borderId="135" xfId="1" applyNumberFormat="1" applyFont="1" applyFill="1" applyBorder="1" applyAlignment="1">
      <alignment vertical="center"/>
    </xf>
    <xf numFmtId="10" fontId="4" fillId="7" borderId="201" xfId="1" applyNumberFormat="1" applyFont="1" applyFill="1" applyBorder="1" applyAlignment="1">
      <alignment vertical="center"/>
    </xf>
    <xf numFmtId="10" fontId="4" fillId="7" borderId="202" xfId="1" applyNumberFormat="1" applyFont="1" applyFill="1" applyBorder="1" applyAlignment="1">
      <alignment vertical="center"/>
    </xf>
    <xf numFmtId="10" fontId="4" fillId="7" borderId="198" xfId="1" applyNumberFormat="1" applyFont="1" applyFill="1" applyBorder="1" applyAlignment="1">
      <alignment vertical="center"/>
    </xf>
    <xf numFmtId="10" fontId="4" fillId="8" borderId="203" xfId="1" applyNumberFormat="1" applyFont="1" applyFill="1" applyBorder="1" applyAlignment="1">
      <alignment vertical="center"/>
    </xf>
    <xf numFmtId="10" fontId="4" fillId="0" borderId="204" xfId="1" applyNumberFormat="1" applyFont="1" applyFill="1" applyBorder="1" applyAlignment="1">
      <alignment horizontal="right" vertical="center"/>
    </xf>
    <xf numFmtId="10" fontId="4" fillId="0" borderId="205" xfId="1" applyNumberFormat="1" applyFont="1" applyFill="1" applyBorder="1" applyAlignment="1">
      <alignment horizontal="right" vertical="center"/>
    </xf>
    <xf numFmtId="0" fontId="4" fillId="0" borderId="0" xfId="1" applyFont="1" applyFill="1" applyBorder="1" applyAlignment="1">
      <alignment vertical="center"/>
    </xf>
    <xf numFmtId="0" fontId="4" fillId="9" borderId="15" xfId="1" quotePrefix="1" applyFont="1" applyFill="1" applyBorder="1" applyAlignment="1">
      <alignment vertical="center"/>
    </xf>
    <xf numFmtId="0" fontId="4" fillId="0" borderId="206" xfId="1" quotePrefix="1" applyFont="1" applyFill="1" applyBorder="1" applyAlignment="1">
      <alignment vertical="center"/>
    </xf>
    <xf numFmtId="0" fontId="4" fillId="14" borderId="29" xfId="1" quotePrefix="1" applyFont="1" applyFill="1" applyBorder="1" applyAlignment="1">
      <alignment vertical="center"/>
    </xf>
    <xf numFmtId="0" fontId="4" fillId="14" borderId="23" xfId="1" quotePrefix="1" applyFont="1" applyFill="1" applyBorder="1" applyAlignment="1">
      <alignment vertical="center"/>
    </xf>
    <xf numFmtId="0" fontId="4" fillId="14" borderId="11" xfId="1" quotePrefix="1" applyFont="1" applyFill="1" applyBorder="1" applyAlignment="1">
      <alignment vertical="center"/>
    </xf>
    <xf numFmtId="0" fontId="4" fillId="0" borderId="55" xfId="1" applyFont="1" applyFill="1" applyBorder="1" applyAlignment="1">
      <alignment horizontal="left" vertical="center"/>
    </xf>
    <xf numFmtId="0" fontId="4" fillId="6" borderId="1" xfId="1" applyFont="1" applyFill="1" applyBorder="1" applyAlignment="1">
      <alignment horizontal="left" vertical="center"/>
    </xf>
    <xf numFmtId="0" fontId="4" fillId="0" borderId="8" xfId="1" applyFont="1" applyFill="1" applyBorder="1" applyAlignment="1">
      <alignment horizontal="center" vertical="center" wrapText="1"/>
    </xf>
    <xf numFmtId="0" fontId="4" fillId="0" borderId="55" xfId="1" applyFont="1" applyFill="1" applyBorder="1" applyAlignment="1">
      <alignment horizontal="center" vertical="center"/>
    </xf>
    <xf numFmtId="0" fontId="4" fillId="0" borderId="1" xfId="1" applyFont="1" applyFill="1" applyBorder="1" applyAlignment="1">
      <alignment horizontal="center" vertical="center"/>
    </xf>
    <xf numFmtId="0" fontId="4" fillId="8" borderId="38" xfId="1" applyFont="1" applyFill="1" applyBorder="1" applyAlignment="1">
      <alignment horizontal="center" vertical="center"/>
    </xf>
    <xf numFmtId="0" fontId="4" fillId="6" borderId="34" xfId="1" applyFont="1" applyFill="1" applyBorder="1" applyAlignment="1">
      <alignment horizontal="center" vertical="center"/>
    </xf>
    <xf numFmtId="0" fontId="4" fillId="6" borderId="1" xfId="1" applyFont="1" applyFill="1" applyBorder="1" applyAlignment="1">
      <alignment horizontal="center" vertical="center"/>
    </xf>
    <xf numFmtId="0" fontId="7" fillId="0" borderId="34" xfId="1" applyFont="1" applyFill="1" applyBorder="1" applyAlignment="1">
      <alignment horizontal="center" vertical="center"/>
    </xf>
    <xf numFmtId="0" fontId="4" fillId="14" borderId="26" xfId="1" applyFont="1" applyFill="1" applyBorder="1" applyAlignment="1">
      <alignment horizontal="center" vertical="center"/>
    </xf>
    <xf numFmtId="0" fontId="4" fillId="14" borderId="27" xfId="1" applyFont="1" applyFill="1" applyBorder="1" applyAlignment="1">
      <alignment horizontal="center" vertical="center"/>
    </xf>
    <xf numFmtId="0" fontId="4" fillId="14" borderId="35" xfId="1" applyFont="1" applyFill="1" applyBorder="1" applyAlignment="1">
      <alignment horizontal="center" vertical="center"/>
    </xf>
    <xf numFmtId="0" fontId="4" fillId="0" borderId="208" xfId="1" applyFont="1" applyBorder="1" applyAlignment="1">
      <alignment vertical="center"/>
    </xf>
    <xf numFmtId="0" fontId="4" fillId="0" borderId="209" xfId="1" applyFont="1" applyBorder="1" applyAlignment="1">
      <alignment vertical="center"/>
    </xf>
    <xf numFmtId="14" fontId="4" fillId="0" borderId="0" xfId="1" applyNumberFormat="1" applyFont="1" applyFill="1" applyBorder="1" applyAlignment="1">
      <alignment horizontal="center" vertical="center"/>
    </xf>
    <xf numFmtId="0" fontId="4" fillId="0" borderId="37" xfId="1" applyFont="1" applyBorder="1" applyAlignment="1">
      <alignment horizontal="center" vertical="center"/>
    </xf>
    <xf numFmtId="10" fontId="4" fillId="0" borderId="70" xfId="1" applyNumberFormat="1" applyFont="1" applyFill="1" applyBorder="1" applyAlignment="1">
      <alignment horizontal="center" vertical="center"/>
    </xf>
    <xf numFmtId="10" fontId="4" fillId="0" borderId="5" xfId="1" applyNumberFormat="1" applyFont="1" applyFill="1" applyBorder="1" applyAlignment="1">
      <alignment horizontal="center" vertical="center"/>
    </xf>
    <xf numFmtId="10" fontId="4" fillId="0" borderId="1" xfId="1" applyNumberFormat="1" applyFont="1" applyFill="1" applyBorder="1" applyAlignment="1">
      <alignment horizontal="center" vertical="center"/>
    </xf>
    <xf numFmtId="0" fontId="4" fillId="8" borderId="211" xfId="1" applyFont="1" applyFill="1" applyBorder="1" applyAlignment="1">
      <alignment horizontal="center" vertical="center"/>
    </xf>
    <xf numFmtId="0" fontId="4" fillId="8" borderId="156" xfId="1" applyFont="1" applyFill="1" applyBorder="1" applyAlignment="1">
      <alignment horizontal="center" vertical="center"/>
    </xf>
    <xf numFmtId="10" fontId="4" fillId="6" borderId="9" xfId="1" applyNumberFormat="1" applyFont="1" applyFill="1" applyBorder="1" applyAlignment="1">
      <alignment horizontal="center" vertical="center"/>
    </xf>
    <xf numFmtId="0" fontId="4" fillId="8" borderId="154" xfId="1" applyFont="1" applyFill="1" applyBorder="1" applyAlignment="1">
      <alignment horizontal="center" vertical="center"/>
    </xf>
    <xf numFmtId="10" fontId="4" fillId="0" borderId="3" xfId="1" applyNumberFormat="1" applyFont="1" applyFill="1" applyBorder="1" applyAlignment="1">
      <alignment horizontal="center" vertical="center"/>
    </xf>
    <xf numFmtId="10" fontId="4" fillId="6" borderId="153" xfId="1" applyNumberFormat="1" applyFont="1" applyFill="1" applyBorder="1" applyAlignment="1">
      <alignment horizontal="center" vertical="center"/>
    </xf>
    <xf numFmtId="0" fontId="4" fillId="0" borderId="214" xfId="1" applyFont="1" applyBorder="1" applyAlignment="1">
      <alignment vertical="center"/>
    </xf>
    <xf numFmtId="0" fontId="4" fillId="0" borderId="215" xfId="1" applyFont="1" applyBorder="1" applyAlignment="1">
      <alignment vertical="center"/>
    </xf>
    <xf numFmtId="176" fontId="4" fillId="0" borderId="37" xfId="1" applyNumberFormat="1" applyFont="1" applyFill="1" applyBorder="1" applyAlignment="1">
      <alignment vertical="center" shrinkToFit="1"/>
    </xf>
    <xf numFmtId="176" fontId="4" fillId="0" borderId="5" xfId="1" applyNumberFormat="1" applyFont="1" applyFill="1" applyBorder="1" applyAlignment="1">
      <alignment vertical="center" shrinkToFit="1"/>
    </xf>
    <xf numFmtId="176" fontId="4" fillId="0" borderId="9" xfId="1" applyNumberFormat="1" applyFont="1" applyFill="1" applyBorder="1" applyAlignment="1">
      <alignment vertical="center" shrinkToFit="1"/>
    </xf>
    <xf numFmtId="176" fontId="4" fillId="0" borderId="73" xfId="1" applyNumberFormat="1" applyFont="1" applyFill="1" applyBorder="1" applyAlignment="1">
      <alignment vertical="center" shrinkToFit="1"/>
    </xf>
    <xf numFmtId="176" fontId="4" fillId="0" borderId="153" xfId="1" applyNumberFormat="1" applyFont="1" applyFill="1" applyBorder="1" applyAlignment="1">
      <alignment vertical="center" shrinkToFit="1"/>
    </xf>
    <xf numFmtId="176" fontId="4" fillId="0" borderId="210" xfId="1" applyNumberFormat="1" applyFont="1" applyFill="1" applyBorder="1" applyAlignment="1">
      <alignment vertical="center" shrinkToFit="1"/>
    </xf>
    <xf numFmtId="176" fontId="4" fillId="0" borderId="219" xfId="1" applyNumberFormat="1" applyFont="1" applyFill="1" applyBorder="1" applyAlignment="1">
      <alignment vertical="center" shrinkToFit="1"/>
    </xf>
    <xf numFmtId="176" fontId="4" fillId="0" borderId="100" xfId="1" applyNumberFormat="1" applyFont="1" applyFill="1" applyBorder="1" applyAlignment="1">
      <alignment vertical="center" shrinkToFit="1"/>
    </xf>
    <xf numFmtId="176" fontId="4" fillId="0" borderId="104" xfId="1" applyNumberFormat="1" applyFont="1" applyFill="1" applyBorder="1" applyAlignment="1">
      <alignment vertical="center" shrinkToFit="1"/>
    </xf>
    <xf numFmtId="176" fontId="4" fillId="0" borderId="217" xfId="1" applyNumberFormat="1" applyFont="1" applyFill="1" applyBorder="1" applyAlignment="1">
      <alignment vertical="center" shrinkToFit="1"/>
    </xf>
    <xf numFmtId="176" fontId="4" fillId="0" borderId="143" xfId="1" applyNumberFormat="1" applyFont="1" applyFill="1" applyBorder="1" applyAlignment="1">
      <alignment vertical="center" shrinkToFit="1"/>
    </xf>
    <xf numFmtId="176" fontId="4" fillId="0" borderId="144" xfId="1" applyNumberFormat="1" applyFont="1" applyFill="1" applyBorder="1" applyAlignment="1">
      <alignment vertical="center" shrinkToFit="1"/>
    </xf>
    <xf numFmtId="176" fontId="4" fillId="0" borderId="142" xfId="1" applyNumberFormat="1" applyFont="1" applyFill="1" applyBorder="1" applyAlignment="1">
      <alignment vertical="center" shrinkToFit="1"/>
    </xf>
    <xf numFmtId="176" fontId="4" fillId="0" borderId="141" xfId="1" applyNumberFormat="1" applyFont="1" applyFill="1" applyBorder="1" applyAlignment="1">
      <alignment vertical="center" shrinkToFit="1"/>
    </xf>
    <xf numFmtId="176" fontId="4" fillId="8" borderId="72" xfId="1" applyNumberFormat="1" applyFont="1" applyFill="1" applyBorder="1" applyAlignment="1">
      <alignment vertical="center"/>
    </xf>
    <xf numFmtId="176" fontId="4" fillId="8" borderId="111" xfId="1" applyNumberFormat="1" applyFont="1" applyFill="1" applyBorder="1" applyAlignment="1">
      <alignment vertical="center"/>
    </xf>
    <xf numFmtId="176" fontId="4" fillId="6" borderId="210" xfId="1" applyNumberFormat="1" applyFont="1" applyFill="1" applyBorder="1" applyAlignment="1">
      <alignment vertical="center" shrinkToFit="1"/>
    </xf>
    <xf numFmtId="176" fontId="4" fillId="8" borderId="76" xfId="1" applyNumberFormat="1" applyFont="1" applyFill="1" applyBorder="1" applyAlignment="1">
      <alignment vertical="center"/>
    </xf>
    <xf numFmtId="176" fontId="4" fillId="0" borderId="190" xfId="1" applyNumberFormat="1" applyFont="1" applyFill="1" applyBorder="1" applyAlignment="1">
      <alignment vertical="center" shrinkToFit="1"/>
    </xf>
    <xf numFmtId="176" fontId="4" fillId="6" borderId="153" xfId="1" applyNumberFormat="1" applyFont="1" applyFill="1" applyBorder="1" applyAlignment="1">
      <alignment vertical="center" shrinkToFit="1"/>
    </xf>
    <xf numFmtId="176" fontId="4" fillId="0" borderId="74" xfId="1" applyNumberFormat="1" applyFont="1" applyFill="1" applyBorder="1" applyAlignment="1">
      <alignment vertical="center" shrinkToFit="1"/>
    </xf>
    <xf numFmtId="176" fontId="4" fillId="14" borderId="75" xfId="1" applyNumberFormat="1" applyFont="1" applyFill="1" applyBorder="1" applyAlignment="1">
      <alignment vertical="center"/>
    </xf>
    <xf numFmtId="176" fontId="4" fillId="14" borderId="156" xfId="1" applyNumberFormat="1" applyFont="1" applyFill="1" applyBorder="1" applyAlignment="1">
      <alignment vertical="center"/>
    </xf>
    <xf numFmtId="176" fontId="4" fillId="14" borderId="220" xfId="1" applyNumberFormat="1" applyFont="1" applyFill="1" applyBorder="1" applyAlignment="1">
      <alignment vertical="center"/>
    </xf>
    <xf numFmtId="176" fontId="4" fillId="0" borderId="221" xfId="1" applyNumberFormat="1" applyFont="1" applyBorder="1" applyAlignment="1">
      <alignment vertical="center" shrinkToFit="1"/>
    </xf>
    <xf numFmtId="176" fontId="4" fillId="11" borderId="191" xfId="1" applyNumberFormat="1" applyFont="1" applyFill="1" applyBorder="1" applyAlignment="1">
      <alignment vertical="center"/>
    </xf>
    <xf numFmtId="176" fontId="4" fillId="0" borderId="222" xfId="1" applyNumberFormat="1" applyFont="1" applyBorder="1" applyAlignment="1">
      <alignment vertical="center" shrinkToFit="1"/>
    </xf>
    <xf numFmtId="176" fontId="4" fillId="0" borderId="223" xfId="1" applyNumberFormat="1" applyFont="1" applyBorder="1" applyAlignment="1">
      <alignment vertical="center" shrinkToFit="1"/>
    </xf>
    <xf numFmtId="176" fontId="4" fillId="0" borderId="224" xfId="1" applyNumberFormat="1" applyFont="1" applyBorder="1" applyAlignment="1">
      <alignment vertical="center" shrinkToFit="1"/>
    </xf>
    <xf numFmtId="176" fontId="4" fillId="0" borderId="225" xfId="1" applyNumberFormat="1" applyFont="1" applyFill="1" applyBorder="1" applyAlignment="1">
      <alignment vertical="center" shrinkToFit="1"/>
    </xf>
    <xf numFmtId="176" fontId="4" fillId="0" borderId="84" xfId="1" applyNumberFormat="1" applyFont="1" applyFill="1" applyBorder="1" applyAlignment="1">
      <alignment vertical="center" shrinkToFit="1"/>
    </xf>
    <xf numFmtId="176" fontId="4" fillId="0" borderId="163" xfId="1" applyNumberFormat="1" applyFont="1" applyFill="1" applyBorder="1" applyAlignment="1">
      <alignment vertical="center" shrinkToFit="1"/>
    </xf>
    <xf numFmtId="176" fontId="4" fillId="0" borderId="81" xfId="1" applyNumberFormat="1" applyFont="1" applyFill="1" applyBorder="1" applyAlignment="1">
      <alignment vertical="center" shrinkToFit="1"/>
    </xf>
    <xf numFmtId="176" fontId="4" fillId="0" borderId="128" xfId="1" applyNumberFormat="1" applyFont="1" applyFill="1" applyBorder="1" applyAlignment="1">
      <alignment vertical="center" shrinkToFit="1"/>
    </xf>
    <xf numFmtId="176" fontId="4" fillId="0" borderId="226" xfId="1" applyNumberFormat="1" applyFont="1" applyFill="1" applyBorder="1" applyAlignment="1">
      <alignment vertical="center" shrinkToFit="1"/>
    </xf>
    <xf numFmtId="176" fontId="4" fillId="0" borderId="227" xfId="1" applyNumberFormat="1" applyFont="1" applyFill="1" applyBorder="1" applyAlignment="1">
      <alignment vertical="center" shrinkToFit="1"/>
    </xf>
    <xf numFmtId="176" fontId="4" fillId="0" borderId="124" xfId="1" applyNumberFormat="1" applyFont="1" applyFill="1" applyBorder="1" applyAlignment="1">
      <alignment vertical="center" shrinkToFit="1"/>
    </xf>
    <xf numFmtId="176" fontId="4" fillId="0" borderId="82" xfId="1" applyNumberFormat="1" applyFont="1" applyFill="1" applyBorder="1" applyAlignment="1">
      <alignment vertical="center" shrinkToFit="1"/>
    </xf>
    <xf numFmtId="176" fontId="4" fillId="0" borderId="165" xfId="1" applyNumberFormat="1" applyFont="1" applyFill="1" applyBorder="1" applyAlignment="1">
      <alignment vertical="center" shrinkToFit="1"/>
    </xf>
    <xf numFmtId="176" fontId="4" fillId="8" borderId="80" xfId="1" applyNumberFormat="1" applyFont="1" applyFill="1" applyBorder="1" applyAlignment="1">
      <alignment vertical="center"/>
    </xf>
    <xf numFmtId="176" fontId="4" fillId="8" borderId="159" xfId="1" applyNumberFormat="1" applyFont="1" applyFill="1" applyBorder="1" applyAlignment="1">
      <alignment vertical="center"/>
    </xf>
    <xf numFmtId="176" fontId="4" fillId="6" borderId="226" xfId="1" applyNumberFormat="1" applyFont="1" applyFill="1" applyBorder="1" applyAlignment="1">
      <alignment vertical="center" shrinkToFit="1"/>
    </xf>
    <xf numFmtId="176" fontId="4" fillId="8" borderId="85" xfId="1" applyNumberFormat="1" applyFont="1" applyFill="1" applyBorder="1" applyAlignment="1">
      <alignment vertical="center"/>
    </xf>
    <xf numFmtId="176" fontId="4" fillId="6" borderId="128" xfId="1" applyNumberFormat="1" applyFont="1" applyFill="1" applyBorder="1" applyAlignment="1">
      <alignment vertical="center" shrinkToFit="1"/>
    </xf>
    <xf numFmtId="176" fontId="4" fillId="14" borderId="83" xfId="1" applyNumberFormat="1" applyFont="1" applyFill="1" applyBorder="1" applyAlignment="1">
      <alignment vertical="center"/>
    </xf>
    <xf numFmtId="176" fontId="4" fillId="14" borderId="159" xfId="1" applyNumberFormat="1" applyFont="1" applyFill="1" applyBorder="1" applyAlignment="1">
      <alignment vertical="center"/>
    </xf>
    <xf numFmtId="176" fontId="4" fillId="14" borderId="228" xfId="1" applyNumberFormat="1" applyFont="1" applyFill="1" applyBorder="1" applyAlignment="1">
      <alignment vertical="center"/>
    </xf>
    <xf numFmtId="176" fontId="4" fillId="11" borderId="167" xfId="1" applyNumberFormat="1" applyFont="1" applyFill="1" applyBorder="1" applyAlignment="1">
      <alignment vertical="center"/>
    </xf>
    <xf numFmtId="176" fontId="4" fillId="0" borderId="192" xfId="1" applyNumberFormat="1" applyFont="1" applyBorder="1" applyAlignment="1">
      <alignment vertical="center" shrinkToFit="1"/>
    </xf>
    <xf numFmtId="0" fontId="4" fillId="0" borderId="207" xfId="1" applyFont="1" applyBorder="1" applyAlignment="1">
      <alignment vertical="center"/>
    </xf>
    <xf numFmtId="10" fontId="4" fillId="13" borderId="229" xfId="1" quotePrefix="1" applyNumberFormat="1" applyFont="1" applyFill="1" applyBorder="1" applyAlignment="1">
      <alignment vertical="center"/>
    </xf>
    <xf numFmtId="10" fontId="4" fillId="13" borderId="230" xfId="1" quotePrefix="1" applyNumberFormat="1" applyFont="1" applyFill="1" applyBorder="1" applyAlignment="1">
      <alignment vertical="center"/>
    </xf>
    <xf numFmtId="10" fontId="4" fillId="13" borderId="231" xfId="1" quotePrefix="1" applyNumberFormat="1" applyFont="1" applyFill="1" applyBorder="1" applyAlignment="1">
      <alignment vertical="center"/>
    </xf>
    <xf numFmtId="10" fontId="4" fillId="0" borderId="170" xfId="1" quotePrefix="1" applyNumberFormat="1" applyFont="1" applyFill="1" applyBorder="1" applyAlignment="1">
      <alignment vertical="center"/>
    </xf>
    <xf numFmtId="10" fontId="4" fillId="0" borderId="177" xfId="1" quotePrefix="1" applyNumberFormat="1" applyFont="1" applyFill="1" applyBorder="1" applyAlignment="1">
      <alignment vertical="center"/>
    </xf>
    <xf numFmtId="10" fontId="4" fillId="0" borderId="176" xfId="1" quotePrefix="1" applyNumberFormat="1" applyFont="1" applyFill="1" applyBorder="1" applyAlignment="1">
      <alignment vertical="center"/>
    </xf>
    <xf numFmtId="10" fontId="4" fillId="0" borderId="233" xfId="1" quotePrefix="1" applyNumberFormat="1" applyFont="1" applyFill="1" applyBorder="1" applyAlignment="1">
      <alignment vertical="center"/>
    </xf>
    <xf numFmtId="10" fontId="4" fillId="0" borderId="168" xfId="1" quotePrefix="1" applyNumberFormat="1" applyFont="1" applyFill="1" applyBorder="1" applyAlignment="1">
      <alignment vertical="center"/>
    </xf>
    <xf numFmtId="10" fontId="4" fillId="0" borderId="234" xfId="1" quotePrefix="1" applyNumberFormat="1" applyFont="1" applyFill="1" applyBorder="1" applyAlignment="1">
      <alignment vertical="center"/>
    </xf>
    <xf numFmtId="10" fontId="4" fillId="0" borderId="235" xfId="1" quotePrefix="1" applyNumberFormat="1" applyFont="1" applyFill="1" applyBorder="1" applyAlignment="1">
      <alignment vertical="center"/>
    </xf>
    <xf numFmtId="10" fontId="4" fillId="0" borderId="236" xfId="1" quotePrefix="1" applyNumberFormat="1" applyFont="1" applyFill="1" applyBorder="1" applyAlignment="1">
      <alignment vertical="center"/>
    </xf>
    <xf numFmtId="10" fontId="4" fillId="0" borderId="93" xfId="1" quotePrefix="1" applyNumberFormat="1" applyFont="1" applyFill="1" applyBorder="1" applyAlignment="1">
      <alignment vertical="center"/>
    </xf>
    <xf numFmtId="10" fontId="4" fillId="0" borderId="174" xfId="1" quotePrefix="1" applyNumberFormat="1" applyFont="1" applyFill="1" applyBorder="1" applyAlignment="1">
      <alignment vertical="center"/>
    </xf>
    <xf numFmtId="10" fontId="4" fillId="8" borderId="237" xfId="1" quotePrefix="1" applyNumberFormat="1" applyFont="1" applyFill="1" applyBorder="1" applyAlignment="1">
      <alignment vertical="center"/>
    </xf>
    <xf numFmtId="10" fontId="4" fillId="8" borderId="175" xfId="1" quotePrefix="1" applyNumberFormat="1" applyFont="1" applyFill="1" applyBorder="1" applyAlignment="1">
      <alignment vertical="center"/>
    </xf>
    <xf numFmtId="10" fontId="4" fillId="6" borderId="176" xfId="1" quotePrefix="1" applyNumberFormat="1" applyFont="1" applyFill="1" applyBorder="1" applyAlignment="1">
      <alignment vertical="center"/>
    </xf>
    <xf numFmtId="10" fontId="4" fillId="8" borderId="173" xfId="1" quotePrefix="1" applyNumberFormat="1" applyFont="1" applyFill="1" applyBorder="1" applyAlignment="1">
      <alignment vertical="center"/>
    </xf>
    <xf numFmtId="10" fontId="4" fillId="6" borderId="168" xfId="1" quotePrefix="1" applyNumberFormat="1" applyFont="1" applyFill="1" applyBorder="1" applyAlignment="1">
      <alignment vertical="center"/>
    </xf>
    <xf numFmtId="10" fontId="4" fillId="14" borderId="178" xfId="1" quotePrefix="1" applyNumberFormat="1" applyFont="1" applyFill="1" applyBorder="1" applyAlignment="1">
      <alignment vertical="center"/>
    </xf>
    <xf numFmtId="10" fontId="4" fillId="14" borderId="175" xfId="1" quotePrefix="1" applyNumberFormat="1" applyFont="1" applyFill="1" applyBorder="1" applyAlignment="1">
      <alignment vertical="center"/>
    </xf>
    <xf numFmtId="10" fontId="4" fillId="14" borderId="238" xfId="1" quotePrefix="1" applyNumberFormat="1" applyFont="1" applyFill="1" applyBorder="1" applyAlignment="1">
      <alignment vertical="center"/>
    </xf>
    <xf numFmtId="181" fontId="4" fillId="11" borderId="181" xfId="1" applyNumberFormat="1" applyFont="1" applyFill="1" applyBorder="1" applyAlignment="1">
      <alignment vertical="center"/>
    </xf>
    <xf numFmtId="10" fontId="4" fillId="0" borderId="239" xfId="1" applyNumberFormat="1" applyFont="1" applyBorder="1" applyAlignment="1">
      <alignment vertical="center"/>
    </xf>
    <xf numFmtId="176" fontId="4" fillId="0" borderId="240" xfId="1" applyNumberFormat="1" applyFont="1" applyBorder="1" applyAlignment="1">
      <alignment vertical="center" shrinkToFit="1"/>
    </xf>
    <xf numFmtId="10" fontId="4" fillId="13" borderId="241" xfId="1" quotePrefix="1" applyNumberFormat="1" applyFont="1" applyFill="1" applyBorder="1" applyAlignment="1">
      <alignment vertical="center"/>
    </xf>
    <xf numFmtId="10" fontId="4" fillId="13" borderId="242" xfId="1" quotePrefix="1" applyNumberFormat="1" applyFont="1" applyFill="1" applyBorder="1" applyAlignment="1">
      <alignment vertical="center"/>
    </xf>
    <xf numFmtId="0" fontId="4" fillId="0" borderId="0" xfId="1" applyFont="1" applyBorder="1" applyAlignment="1">
      <alignment horizontal="center" vertical="center" shrinkToFit="1"/>
    </xf>
    <xf numFmtId="176" fontId="4" fillId="0" borderId="243" xfId="1" applyNumberFormat="1" applyFont="1" applyFill="1" applyBorder="1" applyAlignment="1">
      <alignment vertical="center" shrinkToFit="1"/>
    </xf>
    <xf numFmtId="176" fontId="4" fillId="0" borderId="95" xfId="1" applyNumberFormat="1" applyFont="1" applyFill="1" applyBorder="1" applyAlignment="1">
      <alignment vertical="center" shrinkToFit="1"/>
    </xf>
    <xf numFmtId="176" fontId="4" fillId="0" borderId="182" xfId="1" applyNumberFormat="1" applyFont="1" applyFill="1" applyBorder="1" applyAlignment="1">
      <alignment vertical="center" shrinkToFit="1"/>
    </xf>
    <xf numFmtId="176" fontId="4" fillId="0" borderId="244" xfId="1" applyNumberFormat="1" applyFont="1" applyFill="1" applyBorder="1" applyAlignment="1">
      <alignment vertical="center" shrinkToFit="1"/>
    </xf>
    <xf numFmtId="176" fontId="4" fillId="0" borderId="245" xfId="1" applyNumberFormat="1" applyFont="1" applyFill="1" applyBorder="1" applyAlignment="1">
      <alignment vertical="center" shrinkToFit="1"/>
    </xf>
    <xf numFmtId="176" fontId="4" fillId="0" borderId="246" xfId="1" applyNumberFormat="1" applyFont="1" applyFill="1" applyBorder="1" applyAlignment="1">
      <alignment vertical="center" shrinkToFit="1"/>
    </xf>
    <xf numFmtId="176" fontId="4" fillId="0" borderId="247" xfId="1" applyNumberFormat="1" applyFont="1" applyFill="1" applyBorder="1" applyAlignment="1">
      <alignment vertical="center" shrinkToFit="1"/>
    </xf>
    <xf numFmtId="176" fontId="4" fillId="0" borderId="248" xfId="1" applyNumberFormat="1" applyFont="1" applyFill="1" applyBorder="1" applyAlignment="1">
      <alignment vertical="center" shrinkToFit="1"/>
    </xf>
    <xf numFmtId="176" fontId="4" fillId="0" borderId="188" xfId="1" applyNumberFormat="1" applyFont="1" applyFill="1" applyBorder="1" applyAlignment="1">
      <alignment vertical="center" shrinkToFit="1"/>
    </xf>
    <xf numFmtId="176" fontId="4" fillId="0" borderId="186" xfId="1" applyNumberFormat="1" applyFont="1" applyFill="1" applyBorder="1" applyAlignment="1">
      <alignment vertical="center" shrinkToFit="1"/>
    </xf>
    <xf numFmtId="176" fontId="4" fillId="8" borderId="249" xfId="1" applyNumberFormat="1" applyFont="1" applyFill="1" applyBorder="1" applyAlignment="1">
      <alignment vertical="center"/>
    </xf>
    <xf numFmtId="176" fontId="4" fillId="8" borderId="187" xfId="1" applyNumberFormat="1" applyFont="1" applyFill="1" applyBorder="1" applyAlignment="1">
      <alignment vertical="center"/>
    </xf>
    <xf numFmtId="176" fontId="4" fillId="6" borderId="246" xfId="1" applyNumberFormat="1" applyFont="1" applyFill="1" applyBorder="1" applyAlignment="1">
      <alignment vertical="center" shrinkToFit="1"/>
    </xf>
    <xf numFmtId="176" fontId="4" fillId="8" borderId="183" xfId="1" applyNumberFormat="1" applyFont="1" applyFill="1" applyBorder="1" applyAlignment="1">
      <alignment vertical="center"/>
    </xf>
    <xf numFmtId="176" fontId="4" fillId="6" borderId="245" xfId="1" applyNumberFormat="1" applyFont="1" applyFill="1" applyBorder="1" applyAlignment="1">
      <alignment vertical="center" shrinkToFit="1"/>
    </xf>
    <xf numFmtId="176" fontId="4" fillId="14" borderId="184" xfId="1" applyNumberFormat="1" applyFont="1" applyFill="1" applyBorder="1" applyAlignment="1">
      <alignment vertical="center"/>
    </xf>
    <xf numFmtId="176" fontId="4" fillId="14" borderId="187" xfId="1" applyNumberFormat="1" applyFont="1" applyFill="1" applyBorder="1" applyAlignment="1">
      <alignment vertical="center"/>
    </xf>
    <xf numFmtId="176" fontId="4" fillId="14" borderId="250" xfId="1" applyNumberFormat="1" applyFont="1" applyFill="1" applyBorder="1" applyAlignment="1">
      <alignment vertical="center"/>
    </xf>
    <xf numFmtId="176" fontId="4" fillId="13" borderId="251" xfId="1" applyNumberFormat="1" applyFont="1" applyFill="1" applyBorder="1" applyAlignment="1">
      <alignment vertical="center"/>
    </xf>
    <xf numFmtId="176" fontId="4" fillId="13" borderId="187" xfId="1" applyNumberFormat="1" applyFont="1" applyFill="1" applyBorder="1" applyAlignment="1">
      <alignment vertical="center"/>
    </xf>
    <xf numFmtId="176" fontId="4" fillId="13" borderId="252" xfId="1" applyNumberFormat="1" applyFont="1" applyFill="1" applyBorder="1" applyAlignment="1">
      <alignment vertical="center"/>
    </xf>
    <xf numFmtId="0" fontId="12" fillId="0" borderId="0" xfId="1" applyFont="1" applyBorder="1" applyAlignment="1">
      <alignment horizontal="left" vertical="center"/>
    </xf>
    <xf numFmtId="0" fontId="4" fillId="0" borderId="146" xfId="1" applyFont="1" applyBorder="1" applyAlignment="1">
      <alignment vertical="center"/>
    </xf>
    <xf numFmtId="176" fontId="4" fillId="13" borderId="80" xfId="1" applyNumberFormat="1" applyFont="1" applyFill="1" applyBorder="1" applyAlignment="1">
      <alignment vertical="center"/>
    </xf>
    <xf numFmtId="176" fontId="4" fillId="13" borderId="159" xfId="1" applyNumberFormat="1" applyFont="1" applyFill="1" applyBorder="1" applyAlignment="1">
      <alignment vertical="center"/>
    </xf>
    <xf numFmtId="176" fontId="4" fillId="13" borderId="228" xfId="1" applyNumberFormat="1" applyFont="1" applyFill="1" applyBorder="1" applyAlignment="1">
      <alignment vertical="center"/>
    </xf>
    <xf numFmtId="0" fontId="12" fillId="0" borderId="0" xfId="1" applyFont="1" applyBorder="1" applyAlignment="1">
      <alignment vertical="center"/>
    </xf>
    <xf numFmtId="10" fontId="4" fillId="0" borderId="193" xfId="1" quotePrefix="1" applyNumberFormat="1" applyFont="1" applyFill="1" applyBorder="1" applyAlignment="1">
      <alignment vertical="center"/>
    </xf>
    <xf numFmtId="10" fontId="4" fillId="0" borderId="134" xfId="1" quotePrefix="1" applyNumberFormat="1" applyFont="1" applyFill="1" applyBorder="1" applyAlignment="1">
      <alignment vertical="center"/>
    </xf>
    <xf numFmtId="10" fontId="4" fillId="0" borderId="78" xfId="1" quotePrefix="1" applyNumberFormat="1" applyFont="1" applyFill="1" applyBorder="1" applyAlignment="1">
      <alignment vertical="center"/>
    </xf>
    <xf numFmtId="10" fontId="4" fillId="0" borderId="131" xfId="1" quotePrefix="1" applyNumberFormat="1" applyFont="1" applyFill="1" applyBorder="1" applyAlignment="1">
      <alignment vertical="center"/>
    </xf>
    <xf numFmtId="10" fontId="4" fillId="0" borderId="135" xfId="1" quotePrefix="1" applyNumberFormat="1" applyFont="1" applyFill="1" applyBorder="1" applyAlignment="1">
      <alignment vertical="center"/>
    </xf>
    <xf numFmtId="10" fontId="4" fillId="0" borderId="253" xfId="1" quotePrefix="1" applyNumberFormat="1" applyFont="1" applyFill="1" applyBorder="1" applyAlignment="1">
      <alignment vertical="center"/>
    </xf>
    <xf numFmtId="10" fontId="4" fillId="0" borderId="254" xfId="1" quotePrefix="1" applyNumberFormat="1" applyFont="1" applyFill="1" applyBorder="1" applyAlignment="1">
      <alignment vertical="center"/>
    </xf>
    <xf numFmtId="10" fontId="4" fillId="0" borderId="132" xfId="1" quotePrefix="1" applyNumberFormat="1" applyFont="1" applyFill="1" applyBorder="1" applyAlignment="1">
      <alignment vertical="center"/>
    </xf>
    <xf numFmtId="10" fontId="4" fillId="0" borderId="199" xfId="1" quotePrefix="1" applyNumberFormat="1" applyFont="1" applyFill="1" applyBorder="1" applyAlignment="1">
      <alignment vertical="center"/>
    </xf>
    <xf numFmtId="10" fontId="4" fillId="0" borderId="197" xfId="1" quotePrefix="1" applyNumberFormat="1" applyFont="1" applyFill="1" applyBorder="1" applyAlignment="1">
      <alignment vertical="center"/>
    </xf>
    <xf numFmtId="10" fontId="4" fillId="8" borderId="137" xfId="1" quotePrefix="1" applyNumberFormat="1" applyFont="1" applyFill="1" applyBorder="1" applyAlignment="1">
      <alignment vertical="center"/>
    </xf>
    <xf numFmtId="10" fontId="4" fillId="8" borderId="198" xfId="1" quotePrefix="1" applyNumberFormat="1" applyFont="1" applyFill="1" applyBorder="1" applyAlignment="1">
      <alignment vertical="center"/>
    </xf>
    <xf numFmtId="10" fontId="4" fillId="15" borderId="253" xfId="1" quotePrefix="1" applyNumberFormat="1" applyFont="1" applyFill="1" applyBorder="1" applyAlignment="1">
      <alignment vertical="center"/>
    </xf>
    <xf numFmtId="10" fontId="4" fillId="8" borderId="195" xfId="1" quotePrefix="1" applyNumberFormat="1" applyFont="1" applyFill="1" applyBorder="1" applyAlignment="1">
      <alignment vertical="center"/>
    </xf>
    <xf numFmtId="10" fontId="4" fillId="15" borderId="135" xfId="1" quotePrefix="1" applyNumberFormat="1" applyFont="1" applyFill="1" applyBorder="1" applyAlignment="1">
      <alignment vertical="center"/>
    </xf>
    <xf numFmtId="10" fontId="4" fillId="12" borderId="135" xfId="1" quotePrefix="1" applyNumberFormat="1" applyFont="1" applyFill="1" applyBorder="1" applyAlignment="1">
      <alignment vertical="center"/>
    </xf>
    <xf numFmtId="10" fontId="4" fillId="12" borderId="131" xfId="1" quotePrefix="1" applyNumberFormat="1" applyFont="1" applyFill="1" applyBorder="1" applyAlignment="1">
      <alignment vertical="center"/>
    </xf>
    <xf numFmtId="10" fontId="4" fillId="0" borderId="253" xfId="1" quotePrefix="1" applyNumberFormat="1" applyFont="1" applyBorder="1" applyAlignment="1">
      <alignment vertical="center"/>
    </xf>
    <xf numFmtId="10" fontId="4" fillId="12" borderId="197" xfId="1" quotePrefix="1" applyNumberFormat="1" applyFont="1" applyFill="1" applyBorder="1" applyAlignment="1">
      <alignment vertical="center"/>
    </xf>
    <xf numFmtId="10" fontId="4" fillId="14" borderId="133" xfId="1" quotePrefix="1" applyNumberFormat="1" applyFont="1" applyFill="1" applyBorder="1" applyAlignment="1">
      <alignment vertical="center"/>
    </xf>
    <xf numFmtId="10" fontId="4" fillId="14" borderId="198" xfId="1" quotePrefix="1" applyNumberFormat="1" applyFont="1" applyFill="1" applyBorder="1" applyAlignment="1">
      <alignment vertical="center"/>
    </xf>
    <xf numFmtId="10" fontId="4" fillId="14" borderId="138" xfId="1" quotePrefix="1" applyNumberFormat="1" applyFont="1" applyFill="1" applyBorder="1" applyAlignment="1">
      <alignment vertical="center"/>
    </xf>
    <xf numFmtId="10" fontId="4" fillId="11" borderId="255" xfId="1" applyNumberFormat="1" applyFont="1" applyFill="1" applyBorder="1" applyAlignment="1">
      <alignment vertical="center"/>
    </xf>
    <xf numFmtId="10" fontId="4" fillId="0" borderId="205" xfId="1" applyNumberFormat="1" applyFont="1" applyBorder="1" applyAlignment="1">
      <alignment vertical="center"/>
    </xf>
    <xf numFmtId="10" fontId="4" fillId="13" borderId="130" xfId="1" quotePrefix="1" applyNumberFormat="1" applyFont="1" applyFill="1" applyBorder="1" applyAlignment="1">
      <alignment vertical="center"/>
    </xf>
    <xf numFmtId="10" fontId="4" fillId="13" borderId="198" xfId="1" quotePrefix="1" applyNumberFormat="1" applyFont="1" applyFill="1" applyBorder="1" applyAlignment="1">
      <alignment vertical="center"/>
    </xf>
    <xf numFmtId="10" fontId="4" fillId="13" borderId="138" xfId="1" quotePrefix="1" applyNumberFormat="1" applyFont="1" applyFill="1" applyBorder="1" applyAlignment="1">
      <alignment vertical="center"/>
    </xf>
    <xf numFmtId="0" fontId="10" fillId="0" borderId="0" xfId="1" applyFont="1" applyFill="1" applyAlignment="1">
      <alignment horizontal="center" vertical="center" shrinkToFit="1"/>
    </xf>
    <xf numFmtId="0" fontId="9" fillId="0" borderId="0" xfId="1" applyFont="1" applyFill="1" applyAlignment="1">
      <alignment horizontal="center" vertical="center"/>
    </xf>
    <xf numFmtId="0" fontId="4" fillId="0" borderId="151" xfId="1" applyFont="1" applyFill="1" applyBorder="1" applyAlignment="1">
      <alignment horizontal="center" vertical="center"/>
    </xf>
    <xf numFmtId="0" fontId="7" fillId="0" borderId="3" xfId="1" applyFont="1" applyFill="1" applyBorder="1" applyAlignment="1">
      <alignment horizontal="center" vertical="center"/>
    </xf>
    <xf numFmtId="183" fontId="4" fillId="0" borderId="5" xfId="1" applyNumberFormat="1" applyFont="1" applyFill="1" applyBorder="1" applyAlignment="1">
      <alignment horizontal="center" vertical="center"/>
    </xf>
    <xf numFmtId="183" fontId="4" fillId="0" borderId="6" xfId="1" applyNumberFormat="1" applyFont="1" applyFill="1" applyBorder="1" applyAlignment="1">
      <alignment horizontal="center" vertical="center"/>
    </xf>
    <xf numFmtId="183" fontId="4" fillId="0" borderId="7" xfId="1" applyNumberFormat="1" applyFont="1" applyFill="1" applyBorder="1" applyAlignment="1">
      <alignment horizontal="center" vertical="center"/>
    </xf>
    <xf numFmtId="0" fontId="4" fillId="0" borderId="153" xfId="1" applyFont="1" applyFill="1" applyBorder="1" applyAlignment="1">
      <alignment horizontal="center" vertical="center" wrapText="1" shrinkToFit="1"/>
    </xf>
    <xf numFmtId="0" fontId="4" fillId="0" borderId="216" xfId="1" applyFont="1" applyFill="1" applyBorder="1" applyAlignment="1">
      <alignment horizontal="center" vertical="center" wrapText="1" shrinkToFit="1"/>
    </xf>
    <xf numFmtId="0" fontId="4" fillId="0" borderId="47" xfId="1" applyFont="1" applyFill="1" applyBorder="1" applyAlignment="1">
      <alignment horizontal="center" vertical="center" wrapText="1" shrinkToFit="1"/>
    </xf>
    <xf numFmtId="0" fontId="4" fillId="0" borderId="9" xfId="1" applyFont="1" applyFill="1" applyBorder="1" applyAlignment="1">
      <alignment horizontal="center" vertical="center" wrapText="1" shrinkToFit="1"/>
    </xf>
    <xf numFmtId="0" fontId="4" fillId="0" borderId="0" xfId="1" applyFont="1" applyFill="1" applyBorder="1" applyAlignment="1">
      <alignment horizontal="center" vertical="center" wrapText="1" shrinkToFit="1"/>
    </xf>
    <xf numFmtId="0" fontId="4" fillId="0" borderId="151" xfId="1" applyFont="1" applyFill="1" applyBorder="1" applyAlignment="1">
      <alignment horizontal="center" vertical="center" wrapText="1" shrinkToFit="1"/>
    </xf>
    <xf numFmtId="0" fontId="4" fillId="0" borderId="210" xfId="1" applyFont="1" applyFill="1" applyBorder="1" applyAlignment="1">
      <alignment horizontal="center" vertical="center" wrapText="1" shrinkToFit="1"/>
    </xf>
    <xf numFmtId="0" fontId="4" fillId="0" borderId="107" xfId="1" applyFont="1" applyFill="1" applyBorder="1" applyAlignment="1">
      <alignment horizontal="center" vertical="center" wrapText="1" shrinkToFit="1"/>
    </xf>
    <xf numFmtId="0" fontId="4" fillId="0" borderId="232" xfId="1" applyFont="1" applyFill="1" applyBorder="1" applyAlignment="1">
      <alignment horizontal="center" vertical="center" wrapText="1" shrinkToFit="1"/>
    </xf>
    <xf numFmtId="0" fontId="7" fillId="0" borderId="107" xfId="1" applyFont="1" applyFill="1" applyBorder="1" applyAlignment="1">
      <alignment horizontal="center" vertical="center"/>
    </xf>
    <xf numFmtId="0" fontId="4" fillId="0" borderId="70" xfId="1" applyFont="1" applyFill="1" applyBorder="1" applyAlignment="1">
      <alignment horizontal="center" vertical="center"/>
    </xf>
    <xf numFmtId="0" fontId="4" fillId="0" borderId="46" xfId="1" applyFont="1" applyFill="1" applyBorder="1" applyAlignment="1">
      <alignment horizontal="center" vertical="center"/>
    </xf>
    <xf numFmtId="0" fontId="4" fillId="0" borderId="89" xfId="1" applyFont="1" applyFill="1" applyBorder="1" applyAlignment="1">
      <alignment horizontal="center" vertical="center"/>
    </xf>
    <xf numFmtId="0" fontId="4" fillId="0" borderId="37" xfId="1" applyFont="1" applyFill="1" applyBorder="1" applyAlignment="1">
      <alignment horizontal="center" vertical="center"/>
    </xf>
    <xf numFmtId="0" fontId="4" fillId="0" borderId="40" xfId="1" applyFont="1" applyFill="1" applyBorder="1" applyAlignment="1">
      <alignment horizontal="center" vertical="center"/>
    </xf>
    <xf numFmtId="0" fontId="4" fillId="0" borderId="193" xfId="1" applyFont="1" applyFill="1" applyBorder="1" applyAlignment="1">
      <alignment horizontal="center" vertical="center"/>
    </xf>
    <xf numFmtId="0" fontId="4" fillId="0" borderId="0" xfId="1" applyFont="1" applyFill="1" applyAlignment="1">
      <alignment horizontal="center" vertical="center" shrinkToFit="1"/>
    </xf>
    <xf numFmtId="14" fontId="4" fillId="0" borderId="5" xfId="1" applyNumberFormat="1" applyFont="1" applyFill="1" applyBorder="1" applyAlignment="1">
      <alignment horizontal="center" vertical="center"/>
    </xf>
    <xf numFmtId="14" fontId="4" fillId="0" borderId="6" xfId="1" applyNumberFormat="1" applyFont="1" applyFill="1" applyBorder="1" applyAlignment="1">
      <alignment horizontal="center" vertical="center"/>
    </xf>
    <xf numFmtId="14" fontId="4" fillId="0" borderId="7" xfId="1" applyNumberFormat="1" applyFont="1" applyFill="1" applyBorder="1" applyAlignment="1">
      <alignment horizontal="center" vertical="center"/>
    </xf>
    <xf numFmtId="2" fontId="7" fillId="0" borderId="3" xfId="1" applyNumberFormat="1" applyFont="1" applyFill="1" applyBorder="1" applyAlignment="1">
      <alignment horizontal="center" vertical="center"/>
    </xf>
    <xf numFmtId="0" fontId="4" fillId="0" borderId="216" xfId="1" applyFont="1" applyFill="1" applyBorder="1" applyAlignment="1">
      <alignment horizontal="center" vertical="center"/>
    </xf>
    <xf numFmtId="176" fontId="4" fillId="0" borderId="5" xfId="1" applyNumberFormat="1" applyFont="1" applyBorder="1" applyAlignment="1">
      <alignment horizontal="center" vertical="center"/>
    </xf>
    <xf numFmtId="176" fontId="4" fillId="0" borderId="6" xfId="1" applyNumberFormat="1" applyFont="1" applyBorder="1" applyAlignment="1">
      <alignment horizontal="center" vertical="center"/>
    </xf>
    <xf numFmtId="176" fontId="4" fillId="0" borderId="7" xfId="1" applyNumberFormat="1" applyFont="1" applyBorder="1" applyAlignment="1">
      <alignment horizontal="center" vertical="center"/>
    </xf>
    <xf numFmtId="0" fontId="4" fillId="0" borderId="163" xfId="1" applyFont="1" applyFill="1" applyBorder="1" applyAlignment="1">
      <alignment horizontal="center" vertical="center"/>
    </xf>
    <xf numFmtId="0" fontId="4" fillId="0" borderId="162" xfId="1" applyFont="1" applyFill="1" applyBorder="1" applyAlignment="1">
      <alignment horizontal="center" vertical="center"/>
    </xf>
    <xf numFmtId="0" fontId="4" fillId="0" borderId="151" xfId="1" applyFont="1" applyBorder="1" applyAlignment="1">
      <alignment horizontal="center" vertical="center" wrapText="1"/>
    </xf>
    <xf numFmtId="0" fontId="4" fillId="0" borderId="98" xfId="1" applyFont="1" applyBorder="1" applyAlignment="1">
      <alignment horizontal="center" vertical="center" wrapText="1"/>
    </xf>
    <xf numFmtId="0" fontId="4" fillId="0" borderId="217" xfId="1" applyFont="1" applyFill="1" applyBorder="1" applyAlignment="1">
      <alignment horizontal="center" vertical="center" wrapText="1"/>
    </xf>
    <xf numFmtId="0" fontId="11" fillId="0" borderId="218" xfId="1" applyFont="1" applyFill="1" applyBorder="1" applyAlignment="1">
      <alignment vertical="center" wrapText="1"/>
    </xf>
    <xf numFmtId="0" fontId="4" fillId="0" borderId="128" xfId="1" applyFont="1" applyFill="1" applyBorder="1" applyAlignment="1">
      <alignment horizontal="center" vertical="center"/>
    </xf>
    <xf numFmtId="0" fontId="4" fillId="0" borderId="135" xfId="1" applyFont="1" applyBorder="1" applyAlignment="1">
      <alignment horizontal="center" vertical="center" wrapText="1"/>
    </xf>
    <xf numFmtId="0" fontId="4" fillId="0" borderId="194" xfId="1" applyFont="1" applyBorder="1" applyAlignment="1">
      <alignment horizontal="center" vertical="center" wrapText="1"/>
    </xf>
    <xf numFmtId="0" fontId="4" fillId="0" borderId="1" xfId="1" applyFont="1" applyFill="1" applyBorder="1" applyAlignment="1">
      <alignment horizontal="left" vertical="center"/>
    </xf>
    <xf numFmtId="0" fontId="4" fillId="0" borderId="8" xfId="1" applyFont="1" applyFill="1" applyBorder="1" applyAlignment="1">
      <alignment horizontal="left" vertical="center"/>
    </xf>
    <xf numFmtId="0" fontId="4" fillId="0" borderId="4" xfId="1" applyFont="1" applyFill="1" applyBorder="1" applyAlignment="1">
      <alignment horizontal="left" vertical="center"/>
    </xf>
    <xf numFmtId="10" fontId="4" fillId="0" borderId="1" xfId="1" applyNumberFormat="1" applyFont="1" applyFill="1" applyBorder="1" applyAlignment="1">
      <alignment horizontal="center" vertical="center"/>
    </xf>
    <xf numFmtId="10" fontId="4" fillId="0" borderId="8" xfId="1" applyNumberFormat="1" applyFont="1" applyFill="1" applyBorder="1" applyAlignment="1">
      <alignment horizontal="center" vertical="center"/>
    </xf>
    <xf numFmtId="10" fontId="4" fillId="0" borderId="4" xfId="1" applyNumberFormat="1" applyFont="1" applyFill="1" applyBorder="1" applyAlignment="1">
      <alignment horizontal="center" vertical="center"/>
    </xf>
    <xf numFmtId="0" fontId="4" fillId="0" borderId="1" xfId="1" applyFont="1" applyFill="1" applyBorder="1" applyAlignment="1">
      <alignment horizontal="left" vertical="center" wrapText="1"/>
    </xf>
    <xf numFmtId="0" fontId="4" fillId="0" borderId="8" xfId="1" applyFont="1" applyFill="1" applyBorder="1" applyAlignment="1">
      <alignment horizontal="left" vertical="center" wrapText="1"/>
    </xf>
    <xf numFmtId="0" fontId="4" fillId="0" borderId="4" xfId="1" applyFont="1" applyFill="1" applyBorder="1" applyAlignment="1">
      <alignment horizontal="left" vertical="center" wrapText="1"/>
    </xf>
    <xf numFmtId="0" fontId="4" fillId="0" borderId="217" xfId="1" applyFont="1" applyBorder="1" applyAlignment="1">
      <alignment horizontal="center" vertical="center" wrapText="1"/>
    </xf>
    <xf numFmtId="0" fontId="4" fillId="0" borderId="218" xfId="1" applyFont="1" applyBorder="1" applyAlignment="1">
      <alignment horizontal="center" vertical="center" wrapText="1"/>
    </xf>
    <xf numFmtId="0" fontId="4" fillId="0" borderId="38" xfId="1" applyFont="1" applyFill="1" applyBorder="1" applyAlignment="1">
      <alignment horizontal="left" vertical="center" wrapText="1"/>
    </xf>
    <xf numFmtId="0" fontId="4" fillId="0" borderId="27" xfId="1" applyFont="1" applyFill="1" applyBorder="1" applyAlignment="1">
      <alignment horizontal="left" vertical="center" wrapText="1"/>
    </xf>
    <xf numFmtId="0" fontId="4" fillId="0" borderId="34" xfId="1" applyFont="1" applyFill="1" applyBorder="1" applyAlignment="1">
      <alignment horizontal="left" vertical="center" wrapText="1"/>
    </xf>
    <xf numFmtId="0" fontId="4" fillId="0" borderId="26" xfId="1" applyFont="1" applyFill="1" applyBorder="1" applyAlignment="1">
      <alignment horizontal="left" vertical="center"/>
    </xf>
    <xf numFmtId="0" fontId="4" fillId="0" borderId="27" xfId="1" applyFont="1" applyFill="1" applyBorder="1" applyAlignment="1">
      <alignment horizontal="left" vertical="center"/>
    </xf>
    <xf numFmtId="0" fontId="4" fillId="0" borderId="28" xfId="1" applyFont="1" applyFill="1" applyBorder="1" applyAlignment="1">
      <alignment horizontal="left" vertical="center"/>
    </xf>
    <xf numFmtId="0" fontId="4" fillId="0" borderId="26" xfId="1" applyFont="1" applyFill="1" applyBorder="1" applyAlignment="1">
      <alignment horizontal="left" vertical="center" wrapText="1"/>
    </xf>
    <xf numFmtId="0" fontId="4" fillId="14" borderId="1" xfId="1" applyFont="1" applyFill="1" applyBorder="1" applyAlignment="1">
      <alignment horizontal="left" vertical="center" wrapText="1"/>
    </xf>
    <xf numFmtId="0" fontId="4" fillId="14" borderId="8" xfId="1" applyFont="1" applyFill="1" applyBorder="1" applyAlignment="1">
      <alignment horizontal="left" vertical="center" wrapText="1"/>
    </xf>
    <xf numFmtId="0" fontId="4" fillId="14" borderId="33" xfId="1" applyFont="1" applyFill="1" applyBorder="1" applyAlignment="1">
      <alignment horizontal="left" vertical="center" wrapText="1"/>
    </xf>
    <xf numFmtId="10" fontId="4" fillId="14" borderId="51" xfId="1" applyNumberFormat="1" applyFont="1" applyFill="1" applyBorder="1" applyAlignment="1">
      <alignment horizontal="center" vertical="center"/>
    </xf>
    <xf numFmtId="10" fontId="4" fillId="14" borderId="50" xfId="1" applyNumberFormat="1" applyFont="1" applyFill="1" applyBorder="1" applyAlignment="1">
      <alignment horizontal="center" vertical="center"/>
    </xf>
    <xf numFmtId="10" fontId="4" fillId="14" borderId="212" xfId="1" applyNumberFormat="1" applyFont="1" applyFill="1" applyBorder="1" applyAlignment="1">
      <alignment horizontal="center" vertical="center"/>
    </xf>
    <xf numFmtId="0" fontId="4" fillId="10" borderId="0" xfId="1" applyFont="1" applyFill="1" applyAlignment="1">
      <alignment horizontal="left" vertical="top" wrapText="1"/>
    </xf>
    <xf numFmtId="0" fontId="4" fillId="12" borderId="31" xfId="1" applyFont="1" applyFill="1" applyBorder="1" applyAlignment="1">
      <alignment horizontal="center" vertical="center"/>
    </xf>
    <xf numFmtId="0" fontId="4" fillId="12" borderId="146" xfId="1" quotePrefix="1" applyFont="1" applyFill="1" applyBorder="1" applyAlignment="1">
      <alignment horizontal="center" vertical="center"/>
    </xf>
    <xf numFmtId="0" fontId="4" fillId="12" borderId="39" xfId="1" quotePrefix="1" applyFont="1" applyFill="1" applyBorder="1" applyAlignment="1">
      <alignment horizontal="center" vertical="center"/>
    </xf>
    <xf numFmtId="0" fontId="4" fillId="0" borderId="31" xfId="1" applyFont="1" applyBorder="1" applyAlignment="1">
      <alignment horizontal="center" vertical="center"/>
    </xf>
    <xf numFmtId="0" fontId="4" fillId="0" borderId="146" xfId="1" applyFont="1" applyBorder="1" applyAlignment="1">
      <alignment horizontal="center" vertical="center"/>
    </xf>
    <xf numFmtId="0" fontId="4" fillId="0" borderId="39" xfId="1" applyFont="1" applyBorder="1" applyAlignment="1">
      <alignment horizontal="center" vertical="center"/>
    </xf>
    <xf numFmtId="0" fontId="4" fillId="0" borderId="10" xfId="1" applyFont="1" applyBorder="1" applyAlignment="1">
      <alignment horizontal="center" vertical="center"/>
    </xf>
    <xf numFmtId="0" fontId="4" fillId="0" borderId="40" xfId="1" applyFont="1" applyBorder="1" applyAlignment="1">
      <alignment horizontal="center" vertical="center"/>
    </xf>
    <xf numFmtId="0" fontId="4" fillId="0" borderId="11" xfId="1" applyFont="1" applyBorder="1" applyAlignment="1">
      <alignment horizontal="center" vertical="center"/>
    </xf>
    <xf numFmtId="0" fontId="4" fillId="0" borderId="0" xfId="1" applyFont="1" applyBorder="1" applyAlignment="1">
      <alignment horizontal="center" vertical="center"/>
    </xf>
    <xf numFmtId="0" fontId="4" fillId="0" borderId="12" xfId="1" applyFont="1" applyBorder="1" applyAlignment="1">
      <alignment horizontal="center" vertical="center"/>
    </xf>
    <xf numFmtId="0" fontId="4" fillId="0" borderId="139" xfId="1" applyFont="1" applyBorder="1" applyAlignment="1">
      <alignment horizontal="center" vertical="center"/>
    </xf>
    <xf numFmtId="0" fontId="4" fillId="0" borderId="207" xfId="1" applyFont="1" applyBorder="1" applyAlignment="1">
      <alignment horizontal="left" vertical="center"/>
    </xf>
    <xf numFmtId="0" fontId="4" fillId="0" borderId="213" xfId="1" applyFont="1" applyBorder="1" applyAlignment="1">
      <alignment horizontal="left" vertical="center"/>
    </xf>
    <xf numFmtId="49" fontId="4" fillId="0" borderId="0" xfId="1" applyNumberFormat="1" applyFont="1" applyFill="1" applyAlignment="1">
      <alignment horizontal="left" vertical="center" shrinkToFit="1"/>
    </xf>
    <xf numFmtId="0" fontId="4" fillId="0" borderId="153" xfId="1" applyFont="1" applyFill="1" applyBorder="1" applyAlignment="1">
      <alignment horizontal="center" vertical="center"/>
    </xf>
    <xf numFmtId="0" fontId="4" fillId="0" borderId="140" xfId="1" applyFont="1" applyFill="1" applyBorder="1" applyAlignment="1">
      <alignment horizontal="center" vertical="center"/>
    </xf>
    <xf numFmtId="0" fontId="4" fillId="0" borderId="135" xfId="1" applyFont="1" applyFill="1" applyBorder="1" applyAlignment="1">
      <alignment horizontal="center" vertical="center" wrapText="1"/>
    </xf>
    <xf numFmtId="0" fontId="4" fillId="0" borderId="194" xfId="1" applyFont="1" applyFill="1" applyBorder="1" applyAlignment="1">
      <alignment horizontal="center" vertical="center" wrapText="1"/>
    </xf>
    <xf numFmtId="0" fontId="4" fillId="0" borderId="10" xfId="1" applyFont="1" applyFill="1" applyBorder="1" applyAlignment="1">
      <alignment horizontal="center" vertical="center"/>
    </xf>
    <xf numFmtId="0" fontId="4" fillId="0" borderId="11" xfId="1" applyFont="1" applyFill="1" applyBorder="1" applyAlignment="1">
      <alignment horizontal="center" vertical="center"/>
    </xf>
    <xf numFmtId="0" fontId="4" fillId="0" borderId="12" xfId="1" applyFont="1" applyFill="1" applyBorder="1" applyAlignment="1">
      <alignment horizontal="center" vertical="center"/>
    </xf>
    <xf numFmtId="0" fontId="4" fillId="0" borderId="9" xfId="1" applyFont="1" applyFill="1" applyBorder="1" applyAlignment="1">
      <alignment horizontal="center" vertical="center"/>
    </xf>
    <xf numFmtId="0" fontId="4" fillId="0" borderId="0" xfId="1" applyFont="1" applyFill="1" applyBorder="1" applyAlignment="1">
      <alignment horizontal="center" vertical="center"/>
    </xf>
    <xf numFmtId="0" fontId="4" fillId="0" borderId="139" xfId="1" applyFont="1" applyFill="1" applyBorder="1" applyAlignment="1">
      <alignment horizontal="center" vertical="center"/>
    </xf>
    <xf numFmtId="0" fontId="4" fillId="0" borderId="32" xfId="1" applyFont="1" applyFill="1" applyBorder="1" applyAlignment="1">
      <alignment horizontal="center" vertical="center"/>
    </xf>
    <xf numFmtId="0" fontId="4" fillId="0" borderId="8"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168" xfId="1" applyFont="1" applyFill="1" applyBorder="1" applyAlignment="1">
      <alignment horizontal="center" vertical="center" wrapText="1"/>
    </xf>
    <xf numFmtId="0" fontId="4" fillId="0" borderId="169" xfId="1" applyFont="1" applyFill="1" applyBorder="1" applyAlignment="1">
      <alignment horizontal="center" vertical="center" wrapText="1"/>
    </xf>
    <xf numFmtId="0" fontId="4" fillId="0" borderId="0" xfId="1" applyFont="1" applyFill="1" applyAlignment="1">
      <alignment horizontal="left" vertical="center"/>
    </xf>
    <xf numFmtId="0" fontId="4" fillId="0" borderId="0" xfId="1" applyFont="1" applyFill="1" applyAlignment="1">
      <alignment vertical="center"/>
    </xf>
    <xf numFmtId="0" fontId="1" fillId="8" borderId="14" xfId="1" applyFont="1" applyFill="1" applyBorder="1" applyAlignment="1">
      <alignment horizontal="left" vertical="center"/>
    </xf>
    <xf numFmtId="0" fontId="1" fillId="8" borderId="6" xfId="1" applyFont="1" applyFill="1" applyBorder="1" applyAlignment="1">
      <alignment horizontal="left" vertical="center"/>
    </xf>
    <xf numFmtId="0" fontId="1" fillId="8" borderId="7" xfId="1" applyFont="1" applyFill="1" applyBorder="1" applyAlignment="1">
      <alignment horizontal="left" vertical="center"/>
    </xf>
    <xf numFmtId="0" fontId="4" fillId="0" borderId="70" xfId="1" applyFont="1" applyFill="1" applyBorder="1" applyAlignment="1">
      <alignment horizontal="left" vertical="center" wrapText="1"/>
    </xf>
    <xf numFmtId="0" fontId="4" fillId="0" borderId="46" xfId="1" applyFont="1" applyFill="1" applyBorder="1" applyAlignment="1">
      <alignment horizontal="left" vertical="center" wrapText="1"/>
    </xf>
    <xf numFmtId="0" fontId="4" fillId="8" borderId="142" xfId="1" quotePrefix="1" applyFont="1" applyFill="1" applyBorder="1" applyAlignment="1">
      <alignment horizontal="left" vertical="center" wrapText="1"/>
    </xf>
    <xf numFmtId="0" fontId="4" fillId="8" borderId="148" xfId="1" quotePrefix="1" applyFont="1" applyFill="1" applyBorder="1" applyAlignment="1">
      <alignment horizontal="left" vertical="center" wrapText="1"/>
    </xf>
    <xf numFmtId="0" fontId="4" fillId="8" borderId="5" xfId="1" applyFont="1" applyFill="1" applyBorder="1" applyAlignment="1">
      <alignment horizontal="left" vertical="center" wrapText="1"/>
    </xf>
    <xf numFmtId="0" fontId="4" fillId="8" borderId="6" xfId="1" applyFont="1" applyFill="1" applyBorder="1" applyAlignment="1">
      <alignment horizontal="left" vertical="center" wrapText="1"/>
    </xf>
    <xf numFmtId="0" fontId="4" fillId="0" borderId="142" xfId="1" applyFont="1" applyFill="1" applyBorder="1" applyAlignment="1">
      <alignment horizontal="left" vertical="center" shrinkToFit="1"/>
    </xf>
    <xf numFmtId="0" fontId="4" fillId="0" borderId="150" xfId="1" applyFont="1" applyFill="1" applyBorder="1" applyAlignment="1">
      <alignment horizontal="left" vertical="center" shrinkToFit="1"/>
    </xf>
    <xf numFmtId="0" fontId="4" fillId="0" borderId="9" xfId="1" applyFont="1" applyFill="1" applyBorder="1" applyAlignment="1">
      <alignment horizontal="left" vertical="center" wrapText="1"/>
    </xf>
    <xf numFmtId="0" fontId="4" fillId="0" borderId="151" xfId="1" applyFont="1" applyFill="1" applyBorder="1" applyAlignment="1">
      <alignment horizontal="left" vertical="center" wrapText="1"/>
    </xf>
    <xf numFmtId="0" fontId="4" fillId="0" borderId="5" xfId="1" applyFont="1" applyFill="1" applyBorder="1" applyAlignment="1">
      <alignment horizontal="left" vertical="center" wrapText="1"/>
    </xf>
    <xf numFmtId="0" fontId="4" fillId="0" borderId="7" xfId="1" applyFont="1" applyFill="1" applyBorder="1" applyAlignment="1">
      <alignment horizontal="left" vertical="center" wrapText="1"/>
    </xf>
    <xf numFmtId="0" fontId="4" fillId="8" borderId="9" xfId="1" applyFont="1" applyFill="1" applyBorder="1" applyAlignment="1">
      <alignment horizontal="left" vertical="center" wrapText="1"/>
    </xf>
    <xf numFmtId="0" fontId="4" fillId="8" borderId="151" xfId="1" applyFont="1" applyFill="1" applyBorder="1" applyAlignment="1">
      <alignment horizontal="left" vertical="center" wrapText="1"/>
    </xf>
    <xf numFmtId="0" fontId="4" fillId="0" borderId="73" xfId="1" applyFont="1" applyFill="1" applyBorder="1" applyAlignment="1">
      <alignment horizontal="left" vertical="center" wrapText="1"/>
    </xf>
    <xf numFmtId="0" fontId="4" fillId="0" borderId="92" xfId="1" applyFont="1" applyFill="1" applyBorder="1" applyAlignment="1">
      <alignment horizontal="left" vertical="center" wrapText="1"/>
    </xf>
    <xf numFmtId="10" fontId="4" fillId="0" borderId="5" xfId="1" applyNumberFormat="1" applyFont="1" applyFill="1" applyBorder="1" applyAlignment="1">
      <alignment horizontal="right" vertical="center"/>
    </xf>
    <xf numFmtId="10" fontId="4" fillId="0" borderId="7" xfId="1" applyNumberFormat="1" applyFont="1" applyFill="1" applyBorder="1" applyAlignment="1">
      <alignment horizontal="right" vertical="center"/>
    </xf>
    <xf numFmtId="0" fontId="4" fillId="0" borderId="0" xfId="1" applyFont="1" applyFill="1" applyAlignment="1">
      <alignment horizontal="left" vertical="top" wrapText="1"/>
    </xf>
    <xf numFmtId="0" fontId="4" fillId="0" borderId="5" xfId="1" applyFont="1" applyFill="1" applyBorder="1" applyAlignment="1">
      <alignment horizontal="left" vertical="center"/>
    </xf>
    <xf numFmtId="0" fontId="4" fillId="0" borderId="7" xfId="1" applyFont="1" applyFill="1" applyBorder="1" applyAlignment="1">
      <alignment horizontal="left" vertical="center"/>
    </xf>
    <xf numFmtId="0" fontId="4" fillId="0" borderId="141" xfId="1" applyFont="1" applyFill="1" applyBorder="1" applyAlignment="1">
      <alignment horizontal="left" vertical="center" wrapText="1"/>
    </xf>
    <xf numFmtId="0" fontId="4" fillId="0" borderId="149" xfId="1" applyFont="1" applyFill="1" applyBorder="1" applyAlignment="1">
      <alignment horizontal="left" vertical="center" wrapText="1"/>
    </xf>
    <xf numFmtId="0" fontId="4" fillId="8" borderId="73" xfId="1" quotePrefix="1" applyFont="1" applyFill="1" applyBorder="1" applyAlignment="1">
      <alignment horizontal="left" vertical="center" wrapText="1"/>
    </xf>
    <xf numFmtId="0" fontId="4" fillId="8" borderId="105" xfId="1" quotePrefix="1" applyFont="1" applyFill="1" applyBorder="1" applyAlignment="1">
      <alignment horizontal="left" vertical="center" wrapText="1"/>
    </xf>
    <xf numFmtId="0" fontId="4" fillId="0" borderId="0" xfId="1" applyFont="1" applyFill="1" applyAlignment="1">
      <alignment horizontal="center" vertical="center"/>
    </xf>
    <xf numFmtId="176" fontId="4" fillId="0" borderId="5" xfId="1" applyNumberFormat="1" applyFont="1" applyFill="1" applyBorder="1" applyAlignment="1">
      <alignment horizontal="right" vertical="center" shrinkToFit="1"/>
    </xf>
    <xf numFmtId="176" fontId="4" fillId="0" borderId="7" xfId="1" applyNumberFormat="1" applyFont="1" applyFill="1" applyBorder="1" applyAlignment="1">
      <alignment horizontal="right" vertical="center" shrinkToFit="1"/>
    </xf>
    <xf numFmtId="0" fontId="4" fillId="0" borderId="0" xfId="1" applyFont="1" applyFill="1" applyAlignment="1">
      <alignment horizontal="center" vertical="center" wrapText="1"/>
    </xf>
    <xf numFmtId="0" fontId="4" fillId="0" borderId="151" xfId="1" applyFont="1" applyFill="1" applyBorder="1" applyAlignment="1">
      <alignment horizontal="center" vertical="center" wrapText="1"/>
    </xf>
    <xf numFmtId="0" fontId="4" fillId="8" borderId="7" xfId="1" applyFont="1" applyFill="1" applyBorder="1" applyAlignment="1">
      <alignment horizontal="left" vertical="center" wrapText="1"/>
    </xf>
    <xf numFmtId="0" fontId="4" fillId="8" borderId="145" xfId="1" applyFont="1" applyFill="1" applyBorder="1" applyAlignment="1">
      <alignment horizontal="left" vertical="center" shrinkToFit="1"/>
    </xf>
    <xf numFmtId="0" fontId="4" fillId="8" borderId="90" xfId="1" applyFont="1" applyFill="1" applyBorder="1" applyAlignment="1">
      <alignment horizontal="left" vertical="center" shrinkToFit="1"/>
    </xf>
    <xf numFmtId="0" fontId="4" fillId="0" borderId="31" xfId="1" applyFont="1" applyFill="1" applyBorder="1" applyAlignment="1">
      <alignment horizontal="center" vertical="center"/>
    </xf>
    <xf numFmtId="0" fontId="4" fillId="0" borderId="146" xfId="1" applyFont="1" applyFill="1" applyBorder="1" applyAlignment="1">
      <alignment horizontal="center" vertical="center"/>
    </xf>
    <xf numFmtId="0" fontId="4" fillId="0" borderId="39" xfId="1" applyFont="1" applyFill="1" applyBorder="1" applyAlignment="1">
      <alignment horizontal="center" vertical="center"/>
    </xf>
    <xf numFmtId="0" fontId="4" fillId="0" borderId="0" xfId="1" applyFont="1" applyAlignment="1">
      <alignment horizontal="center" vertical="center"/>
    </xf>
    <xf numFmtId="0" fontId="4" fillId="0" borderId="78" xfId="1" applyFont="1" applyBorder="1" applyAlignment="1">
      <alignment horizontal="center" vertical="center"/>
    </xf>
    <xf numFmtId="0" fontId="4" fillId="0" borderId="87" xfId="1" applyFont="1" applyBorder="1" applyAlignment="1">
      <alignment horizontal="center" vertical="center"/>
    </xf>
    <xf numFmtId="0" fontId="4" fillId="0" borderId="55" xfId="1" applyFont="1" applyBorder="1" applyAlignment="1">
      <alignment horizontal="center" vertical="center"/>
    </xf>
    <xf numFmtId="0" fontId="4" fillId="0" borderId="25" xfId="1" applyFont="1" applyBorder="1" applyAlignment="1">
      <alignment horizontal="center" vertical="center"/>
    </xf>
    <xf numFmtId="0" fontId="4" fillId="0" borderId="0" xfId="1" quotePrefix="1" applyFont="1" applyAlignment="1">
      <alignment horizontal="center" vertical="center"/>
    </xf>
    <xf numFmtId="0" fontId="4" fillId="0" borderId="78" xfId="1" quotePrefix="1" applyFont="1" applyBorder="1" applyAlignment="1">
      <alignment horizontal="center" vertical="center"/>
    </xf>
    <xf numFmtId="0" fontId="4" fillId="0" borderId="88" xfId="1" applyFont="1" applyBorder="1" applyAlignment="1">
      <alignment horizontal="center" vertical="center"/>
    </xf>
    <xf numFmtId="49" fontId="4" fillId="0" borderId="0" xfId="1" applyNumberFormat="1" applyFont="1" applyAlignment="1">
      <alignment horizontal="left" vertical="center" shrinkToFit="1"/>
    </xf>
    <xf numFmtId="176" fontId="4" fillId="0" borderId="5" xfId="1" applyNumberFormat="1" applyFont="1" applyBorder="1" applyAlignment="1">
      <alignment horizontal="right" vertical="center" shrinkToFit="1"/>
    </xf>
    <xf numFmtId="176" fontId="4" fillId="0" borderId="6" xfId="1" applyNumberFormat="1" applyFont="1" applyBorder="1" applyAlignment="1">
      <alignment horizontal="right" vertical="center" shrinkToFit="1"/>
    </xf>
    <xf numFmtId="176" fontId="4" fillId="0" borderId="7" xfId="1" applyNumberFormat="1" applyFont="1" applyBorder="1" applyAlignment="1">
      <alignment horizontal="right" vertical="center" shrinkToFit="1"/>
    </xf>
    <xf numFmtId="0" fontId="4" fillId="13" borderId="121" xfId="1" applyFont="1" applyFill="1" applyBorder="1" applyAlignment="1">
      <alignment horizontal="center" vertical="center"/>
    </xf>
    <xf numFmtId="0" fontId="4" fillId="13" borderId="125" xfId="1" applyFont="1" applyFill="1" applyBorder="1" applyAlignment="1">
      <alignment horizontal="center" vertical="center"/>
    </xf>
    <xf numFmtId="0" fontId="4" fillId="13" borderId="136" xfId="1" applyFont="1" applyFill="1" applyBorder="1" applyAlignment="1">
      <alignment horizontal="center" vertical="center"/>
    </xf>
    <xf numFmtId="0" fontId="4" fillId="13" borderId="122" xfId="1" applyFont="1" applyFill="1" applyBorder="1" applyAlignment="1">
      <alignment horizontal="center" vertical="center"/>
    </xf>
    <xf numFmtId="0" fontId="4" fillId="13" borderId="126" xfId="1" applyFont="1" applyFill="1" applyBorder="1" applyAlignment="1">
      <alignment horizontal="center" vertical="center"/>
    </xf>
    <xf numFmtId="0" fontId="4" fillId="13" borderId="137" xfId="1" applyFont="1" applyFill="1" applyBorder="1" applyAlignment="1">
      <alignment horizontal="center" vertical="center"/>
    </xf>
    <xf numFmtId="0" fontId="4" fillId="13" borderId="123" xfId="1" applyFont="1" applyFill="1" applyBorder="1" applyAlignment="1">
      <alignment horizontal="center" vertical="center"/>
    </xf>
    <xf numFmtId="0" fontId="4" fillId="13" borderId="127" xfId="1" applyFont="1" applyFill="1" applyBorder="1" applyAlignment="1">
      <alignment horizontal="center" vertical="center"/>
    </xf>
    <xf numFmtId="0" fontId="4" fillId="13" borderId="138" xfId="1" applyFont="1" applyFill="1" applyBorder="1" applyAlignment="1">
      <alignment horizontal="center" vertical="center"/>
    </xf>
    <xf numFmtId="0" fontId="1" fillId="11" borderId="14" xfId="1" applyFont="1" applyFill="1" applyBorder="1" applyAlignment="1">
      <alignment horizontal="left" vertical="center" shrinkToFit="1"/>
    </xf>
    <xf numFmtId="0" fontId="1" fillId="11" borderId="7" xfId="1" quotePrefix="1" applyFont="1" applyFill="1" applyBorder="1" applyAlignment="1">
      <alignment horizontal="left" vertical="center" shrinkToFit="1"/>
    </xf>
    <xf numFmtId="0" fontId="4" fillId="0" borderId="117" xfId="1" applyFont="1" applyBorder="1" applyAlignment="1">
      <alignment horizontal="center" vertical="center" wrapText="1"/>
    </xf>
    <xf numFmtId="0" fontId="4" fillId="0" borderId="58" xfId="1" applyFont="1" applyBorder="1" applyAlignment="1">
      <alignment horizontal="center" vertical="center" wrapText="1"/>
    </xf>
    <xf numFmtId="0" fontId="4" fillId="0" borderId="108" xfId="1" applyFont="1" applyBorder="1" applyAlignment="1">
      <alignment horizontal="center" vertical="center"/>
    </xf>
    <xf numFmtId="0" fontId="4" fillId="0" borderId="32" xfId="1" applyFont="1" applyBorder="1" applyAlignment="1">
      <alignment horizontal="center" vertical="center"/>
    </xf>
    <xf numFmtId="0" fontId="4" fillId="0" borderId="33" xfId="1" applyFont="1" applyBorder="1" applyAlignment="1">
      <alignment horizontal="center" vertical="center"/>
    </xf>
    <xf numFmtId="0" fontId="4" fillId="0" borderId="70" xfId="1" applyFont="1" applyBorder="1" applyAlignment="1">
      <alignment horizontal="center" vertical="center"/>
    </xf>
    <xf numFmtId="0" fontId="4" fillId="0" borderId="46" xfId="1" applyFont="1" applyBorder="1" applyAlignment="1">
      <alignment horizontal="center" vertical="center"/>
    </xf>
    <xf numFmtId="0" fontId="4" fillId="0" borderId="89" xfId="1" applyFont="1" applyBorder="1" applyAlignment="1">
      <alignment horizontal="center" vertical="center"/>
    </xf>
    <xf numFmtId="0" fontId="1" fillId="8" borderId="57" xfId="1" applyFont="1" applyFill="1" applyBorder="1" applyAlignment="1">
      <alignment horizontal="center" vertical="center" wrapText="1"/>
    </xf>
    <xf numFmtId="0" fontId="1" fillId="8" borderId="58" xfId="1" applyFont="1" applyFill="1" applyBorder="1" applyAlignment="1">
      <alignment horizontal="center" vertical="center" wrapText="1"/>
    </xf>
    <xf numFmtId="0" fontId="4" fillId="0" borderId="37" xfId="1" applyFont="1" applyFill="1" applyBorder="1" applyAlignment="1">
      <alignment horizontal="left" vertical="center"/>
    </xf>
    <xf numFmtId="0" fontId="4" fillId="0" borderId="40" xfId="1" applyFont="1" applyFill="1" applyBorder="1" applyAlignment="1">
      <alignment horizontal="left" vertical="center"/>
    </xf>
    <xf numFmtId="0" fontId="1" fillId="0" borderId="5" xfId="1" applyFont="1" applyFill="1" applyBorder="1" applyAlignment="1">
      <alignment horizontal="center" vertical="center" wrapText="1"/>
    </xf>
    <xf numFmtId="0" fontId="1" fillId="0" borderId="41" xfId="1" applyFont="1" applyFill="1" applyBorder="1" applyAlignment="1">
      <alignment horizontal="center" vertical="center" wrapText="1"/>
    </xf>
    <xf numFmtId="0" fontId="1" fillId="0" borderId="8" xfId="1" applyFont="1" applyFill="1" applyBorder="1" applyAlignment="1">
      <alignment horizontal="center" vertical="center" wrapText="1"/>
    </xf>
    <xf numFmtId="0" fontId="1" fillId="0" borderId="33" xfId="1" applyFont="1" applyFill="1" applyBorder="1" applyAlignment="1">
      <alignment horizontal="center" vertical="center" wrapText="1"/>
    </xf>
    <xf numFmtId="0" fontId="1" fillId="7" borderId="8" xfId="1" applyFont="1" applyFill="1" applyBorder="1" applyAlignment="1">
      <alignment horizontal="center" vertical="center" wrapText="1"/>
    </xf>
    <xf numFmtId="0" fontId="1" fillId="7" borderId="33" xfId="1" applyFont="1" applyFill="1" applyBorder="1" applyAlignment="1">
      <alignment horizontal="center" vertical="center" wrapText="1"/>
    </xf>
    <xf numFmtId="0" fontId="1" fillId="8" borderId="8" xfId="1" applyFont="1" applyFill="1" applyBorder="1" applyAlignment="1">
      <alignment horizontal="center" vertical="center" wrapText="1"/>
    </xf>
    <xf numFmtId="0" fontId="1" fillId="8" borderId="33" xfId="1" applyFont="1" applyFill="1" applyBorder="1" applyAlignment="1">
      <alignment horizontal="center" vertical="center" wrapText="1"/>
    </xf>
    <xf numFmtId="0" fontId="1" fillId="0" borderId="1" xfId="1" applyFont="1" applyFill="1" applyBorder="1" applyAlignment="1">
      <alignment horizontal="center" vertical="center" wrapText="1"/>
    </xf>
    <xf numFmtId="0" fontId="1" fillId="8" borderId="47" xfId="1" applyFont="1" applyFill="1" applyBorder="1" applyAlignment="1">
      <alignment horizontal="center" vertical="center" wrapText="1"/>
    </xf>
    <xf numFmtId="0" fontId="1" fillId="8" borderId="33" xfId="1" applyFont="1" applyFill="1" applyBorder="1" applyAlignment="1">
      <alignment horizontal="center" vertical="center"/>
    </xf>
    <xf numFmtId="0" fontId="8" fillId="0" borderId="8" xfId="1" applyFont="1" applyFill="1" applyBorder="1" applyAlignment="1">
      <alignment horizontal="center" vertical="center" wrapText="1"/>
    </xf>
    <xf numFmtId="0" fontId="8" fillId="0" borderId="33" xfId="1" applyFont="1" applyFill="1" applyBorder="1" applyAlignment="1">
      <alignment horizontal="center" vertical="center" wrapText="1"/>
    </xf>
    <xf numFmtId="0" fontId="4" fillId="6" borderId="0" xfId="1" applyFont="1" applyFill="1" applyAlignment="1">
      <alignment horizontal="left" vertical="top" wrapText="1"/>
    </xf>
    <xf numFmtId="0" fontId="4" fillId="0" borderId="36" xfId="1" applyFont="1" applyFill="1" applyBorder="1" applyAlignment="1">
      <alignment horizontal="left" vertical="center"/>
    </xf>
    <xf numFmtId="0" fontId="4" fillId="0" borderId="39" xfId="1" applyFont="1" applyFill="1" applyBorder="1" applyAlignment="1">
      <alignment horizontal="left" vertical="center"/>
    </xf>
    <xf numFmtId="0" fontId="4" fillId="0" borderId="26" xfId="1" applyFont="1" applyFill="1" applyBorder="1" applyAlignment="1">
      <alignment vertical="center" wrapText="1"/>
    </xf>
    <xf numFmtId="0" fontId="4" fillId="0" borderId="27" xfId="1" applyFont="1" applyFill="1" applyBorder="1" applyAlignment="1">
      <alignment vertical="center" wrapText="1"/>
    </xf>
    <xf numFmtId="0" fontId="4" fillId="0" borderId="28" xfId="1" applyFont="1" applyFill="1" applyBorder="1" applyAlignment="1">
      <alignment vertical="center" wrapText="1"/>
    </xf>
    <xf numFmtId="0" fontId="4" fillId="0" borderId="26" xfId="1" applyFont="1" applyFill="1" applyBorder="1" applyAlignment="1">
      <alignment vertical="center"/>
    </xf>
    <xf numFmtId="0" fontId="4" fillId="0" borderId="27" xfId="1" applyFont="1" applyFill="1" applyBorder="1" applyAlignment="1">
      <alignment vertical="center"/>
    </xf>
    <xf numFmtId="0" fontId="4" fillId="0" borderId="28" xfId="1" applyFont="1" applyFill="1" applyBorder="1" applyAlignment="1">
      <alignment vertical="center"/>
    </xf>
    <xf numFmtId="0" fontId="4" fillId="0" borderId="34" xfId="1" applyFont="1" applyFill="1" applyBorder="1" applyAlignment="1">
      <alignment vertical="center" wrapText="1"/>
    </xf>
    <xf numFmtId="49" fontId="4" fillId="6" borderId="0" xfId="1" applyNumberFormat="1" applyFont="1" applyFill="1" applyAlignment="1">
      <alignment horizontal="left"/>
    </xf>
    <xf numFmtId="0" fontId="4" fillId="0" borderId="35" xfId="1" applyFont="1" applyFill="1" applyBorder="1" applyAlignment="1">
      <alignment vertical="center" wrapText="1"/>
    </xf>
    <xf numFmtId="0" fontId="4" fillId="0" borderId="28" xfId="1" applyFont="1" applyFill="1" applyBorder="1" applyAlignment="1">
      <alignment horizontal="left" vertical="center" wrapText="1"/>
    </xf>
    <xf numFmtId="49" fontId="1" fillId="5" borderId="1" xfId="1" applyNumberFormat="1" applyFont="1" applyFill="1" applyBorder="1" applyAlignment="1">
      <alignment horizontal="center" vertical="center" wrapText="1"/>
    </xf>
    <xf numFmtId="49" fontId="1" fillId="5" borderId="4" xfId="1" applyNumberFormat="1" applyFont="1" applyFill="1" applyBorder="1" applyAlignment="1">
      <alignment horizontal="center" vertical="center" wrapText="1"/>
    </xf>
    <xf numFmtId="49" fontId="1" fillId="2" borderId="3"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176" fontId="1" fillId="2" borderId="3" xfId="1" applyNumberFormat="1" applyFont="1" applyFill="1" applyBorder="1" applyAlignment="1">
      <alignment horizontal="center" vertical="center"/>
    </xf>
    <xf numFmtId="176" fontId="1" fillId="2" borderId="1" xfId="1" applyNumberFormat="1" applyFont="1" applyFill="1" applyBorder="1" applyAlignment="1">
      <alignment horizontal="center" vertical="center"/>
    </xf>
    <xf numFmtId="49" fontId="1" fillId="2" borderId="3" xfId="1" applyNumberFormat="1" applyFont="1" applyFill="1" applyBorder="1" applyAlignment="1">
      <alignment horizontal="center" vertical="center"/>
    </xf>
    <xf numFmtId="49" fontId="1" fillId="2" borderId="1" xfId="1" applyNumberFormat="1" applyFont="1" applyFill="1" applyBorder="1" applyAlignment="1">
      <alignment horizontal="center" vertical="center"/>
    </xf>
    <xf numFmtId="0" fontId="1" fillId="2" borderId="3" xfId="1" applyFont="1" applyFill="1" applyBorder="1" applyAlignment="1">
      <alignment horizontal="center" vertical="center" wrapText="1"/>
    </xf>
    <xf numFmtId="0" fontId="1" fillId="2" borderId="1" xfId="1" applyFont="1" applyFill="1" applyBorder="1" applyAlignment="1">
      <alignment horizontal="center" vertical="center"/>
    </xf>
    <xf numFmtId="49" fontId="1" fillId="2" borderId="8" xfId="1" applyNumberFormat="1" applyFont="1" applyFill="1" applyBorder="1" applyAlignment="1">
      <alignment horizontal="center" vertical="center" wrapText="1"/>
    </xf>
    <xf numFmtId="49" fontId="1" fillId="2" borderId="5" xfId="1" applyNumberFormat="1" applyFont="1" applyFill="1" applyBorder="1" applyAlignment="1">
      <alignment horizontal="center" vertical="center"/>
    </xf>
    <xf numFmtId="49" fontId="1" fillId="2" borderId="6"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xf>
    <xf numFmtId="49" fontId="1" fillId="4" borderId="1" xfId="1" applyNumberFormat="1" applyFont="1" applyFill="1" applyBorder="1" applyAlignment="1">
      <alignment horizontal="center" vertical="center" wrapText="1"/>
    </xf>
    <xf numFmtId="49" fontId="1" fillId="4" borderId="4" xfId="1" applyNumberFormat="1" applyFont="1" applyFill="1" applyBorder="1" applyAlignment="1">
      <alignment horizontal="center" vertical="center" wrapText="1"/>
    </xf>
    <xf numFmtId="49" fontId="1" fillId="3" borderId="3" xfId="1" applyNumberFormat="1" applyFont="1" applyFill="1" applyBorder="1" applyAlignment="1">
      <alignment horizontal="center" vertical="center" wrapText="1"/>
    </xf>
    <xf numFmtId="49" fontId="1" fillId="3" borderId="1" xfId="1" applyNumberFormat="1" applyFont="1" applyFill="1" applyBorder="1" applyAlignment="1">
      <alignment horizontal="center" vertical="center" wrapText="1"/>
    </xf>
    <xf numFmtId="176" fontId="1" fillId="2" borderId="3" xfId="1" applyNumberFormat="1" applyFont="1" applyFill="1" applyBorder="1" applyAlignment="1">
      <alignment horizontal="center" vertical="center" wrapText="1"/>
    </xf>
    <xf numFmtId="176" fontId="1" fillId="2" borderId="1" xfId="1" applyNumberFormat="1" applyFont="1" applyFill="1" applyBorder="1" applyAlignment="1">
      <alignment horizontal="center" vertical="center" wrapText="1"/>
    </xf>
  </cellXfs>
  <cellStyles count="2">
    <cellStyle name="Normal 1" xfId="1" xr:uid="{00000000-0005-0000-0000-000001000000}"/>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BISN0104&#65288;&#24115;&#31080;&#65289;"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SN0104（帳票）"/>
    </sheetNames>
    <sheetDataSet>
      <sheetData sheetId="0"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Y187"/>
  <sheetViews>
    <sheetView showGridLines="0" tabSelected="1" view="pageBreakPreview" zoomScale="70" zoomScaleNormal="85" zoomScaleSheetLayoutView="70" workbookViewId="0"/>
  </sheetViews>
  <sheetFormatPr defaultRowHeight="13.5" x14ac:dyDescent="0.15"/>
  <cols>
    <col min="1" max="2" width="9" style="76" customWidth="1"/>
    <col min="3" max="3" width="28.5" style="76" customWidth="1"/>
    <col min="4" max="4" width="12.625" style="76" customWidth="1"/>
    <col min="5" max="5" width="17.25" style="76" customWidth="1"/>
    <col min="6" max="7" width="18.375" style="76" customWidth="1"/>
    <col min="8" max="8" width="19.625" style="76" customWidth="1"/>
    <col min="9" max="10" width="18.375" style="76" customWidth="1"/>
    <col min="11" max="11" width="19.625" style="76" customWidth="1"/>
    <col min="12" max="18" width="9" style="181" customWidth="1"/>
    <col min="19" max="253" width="9" style="76" customWidth="1"/>
    <col min="254" max="254" width="28.5" style="76" customWidth="1"/>
    <col min="255" max="256" width="12.625" style="76" customWidth="1"/>
    <col min="257" max="261" width="18.375" style="76" customWidth="1"/>
    <col min="262" max="262" width="19.125" style="76" customWidth="1"/>
    <col min="263" max="264" width="9" style="76" customWidth="1"/>
    <col min="265" max="265" width="12.625" style="76" customWidth="1"/>
    <col min="266" max="509" width="9" style="76" customWidth="1"/>
    <col min="510" max="510" width="28.5" style="76" customWidth="1"/>
    <col min="511" max="512" width="12.625" style="76" customWidth="1"/>
    <col min="513" max="517" width="18.375" style="76" customWidth="1"/>
    <col min="518" max="518" width="19.125" style="76" customWidth="1"/>
    <col min="519" max="520" width="9" style="76" customWidth="1"/>
    <col min="521" max="521" width="12.625" style="76" customWidth="1"/>
    <col min="522" max="765" width="9" style="76" customWidth="1"/>
    <col min="766" max="766" width="28.5" style="76" customWidth="1"/>
    <col min="767" max="768" width="12.625" style="76" customWidth="1"/>
    <col min="769" max="773" width="18.375" style="76" customWidth="1"/>
    <col min="774" max="774" width="19.125" style="76" customWidth="1"/>
    <col min="775" max="776" width="9" style="76" customWidth="1"/>
    <col min="777" max="777" width="12.625" style="76" customWidth="1"/>
    <col min="778" max="1021" width="9" style="76" customWidth="1"/>
    <col min="1022" max="1022" width="28.5" style="76" customWidth="1"/>
    <col min="1023" max="1024" width="12.625" style="76" customWidth="1"/>
    <col min="1025" max="1029" width="18.375" style="76" customWidth="1"/>
    <col min="1030" max="1030" width="19.125" style="76" customWidth="1"/>
    <col min="1031" max="1032" width="9" style="76" customWidth="1"/>
    <col min="1033" max="1033" width="12.625" style="76" customWidth="1"/>
    <col min="1034" max="1277" width="9" style="76" customWidth="1"/>
    <col min="1278" max="1278" width="28.5" style="76" customWidth="1"/>
    <col min="1279" max="1280" width="12.625" style="76" customWidth="1"/>
    <col min="1281" max="1285" width="18.375" style="76" customWidth="1"/>
    <col min="1286" max="1286" width="19.125" style="76" customWidth="1"/>
    <col min="1287" max="1288" width="9" style="76" customWidth="1"/>
    <col min="1289" max="1289" width="12.625" style="76" customWidth="1"/>
    <col min="1290" max="1533" width="9" style="76" customWidth="1"/>
    <col min="1534" max="1534" width="28.5" style="76" customWidth="1"/>
    <col min="1535" max="1536" width="12.625" style="76" customWidth="1"/>
    <col min="1537" max="1541" width="18.375" style="76" customWidth="1"/>
    <col min="1542" max="1542" width="19.125" style="76" customWidth="1"/>
    <col min="1543" max="1544" width="9" style="76" customWidth="1"/>
    <col min="1545" max="1545" width="12.625" style="76" customWidth="1"/>
    <col min="1546" max="1789" width="9" style="76" customWidth="1"/>
    <col min="1790" max="1790" width="28.5" style="76" customWidth="1"/>
    <col min="1791" max="1792" width="12.625" style="76" customWidth="1"/>
    <col min="1793" max="1797" width="18.375" style="76" customWidth="1"/>
    <col min="1798" max="1798" width="19.125" style="76" customWidth="1"/>
    <col min="1799" max="1800" width="9" style="76" customWidth="1"/>
    <col min="1801" max="1801" width="12.625" style="76" customWidth="1"/>
    <col min="1802" max="2045" width="9" style="76" customWidth="1"/>
    <col min="2046" max="2046" width="28.5" style="76" customWidth="1"/>
    <col min="2047" max="2048" width="12.625" style="76" customWidth="1"/>
    <col min="2049" max="2053" width="18.375" style="76" customWidth="1"/>
    <col min="2054" max="2054" width="19.125" style="76" customWidth="1"/>
    <col min="2055" max="2056" width="9" style="76" customWidth="1"/>
    <col min="2057" max="2057" width="12.625" style="76" customWidth="1"/>
    <col min="2058" max="2301" width="9" style="76" customWidth="1"/>
    <col min="2302" max="2302" width="28.5" style="76" customWidth="1"/>
    <col min="2303" max="2304" width="12.625" style="76" customWidth="1"/>
    <col min="2305" max="2309" width="18.375" style="76" customWidth="1"/>
    <col min="2310" max="2310" width="19.125" style="76" customWidth="1"/>
    <col min="2311" max="2312" width="9" style="76" customWidth="1"/>
    <col min="2313" max="2313" width="12.625" style="76" customWidth="1"/>
    <col min="2314" max="2557" width="9" style="76" customWidth="1"/>
    <col min="2558" max="2558" width="28.5" style="76" customWidth="1"/>
    <col min="2559" max="2560" width="12.625" style="76" customWidth="1"/>
    <col min="2561" max="2565" width="18.375" style="76" customWidth="1"/>
    <col min="2566" max="2566" width="19.125" style="76" customWidth="1"/>
    <col min="2567" max="2568" width="9" style="76" customWidth="1"/>
    <col min="2569" max="2569" width="12.625" style="76" customWidth="1"/>
    <col min="2570" max="2813" width="9" style="76" customWidth="1"/>
    <col min="2814" max="2814" width="28.5" style="76" customWidth="1"/>
    <col min="2815" max="2816" width="12.625" style="76" customWidth="1"/>
    <col min="2817" max="2821" width="18.375" style="76" customWidth="1"/>
    <col min="2822" max="2822" width="19.125" style="76" customWidth="1"/>
    <col min="2823" max="2824" width="9" style="76" customWidth="1"/>
    <col min="2825" max="2825" width="12.625" style="76" customWidth="1"/>
    <col min="2826" max="3069" width="9" style="76" customWidth="1"/>
    <col min="3070" max="3070" width="28.5" style="76" customWidth="1"/>
    <col min="3071" max="3072" width="12.625" style="76" customWidth="1"/>
    <col min="3073" max="3077" width="18.375" style="76" customWidth="1"/>
    <col min="3078" max="3078" width="19.125" style="76" customWidth="1"/>
    <col min="3079" max="3080" width="9" style="76" customWidth="1"/>
    <col min="3081" max="3081" width="12.625" style="76" customWidth="1"/>
    <col min="3082" max="3325" width="9" style="76" customWidth="1"/>
    <col min="3326" max="3326" width="28.5" style="76" customWidth="1"/>
    <col min="3327" max="3328" width="12.625" style="76" customWidth="1"/>
    <col min="3329" max="3333" width="18.375" style="76" customWidth="1"/>
    <col min="3334" max="3334" width="19.125" style="76" customWidth="1"/>
    <col min="3335" max="3336" width="9" style="76" customWidth="1"/>
    <col min="3337" max="3337" width="12.625" style="76" customWidth="1"/>
    <col min="3338" max="3581" width="9" style="76" customWidth="1"/>
    <col min="3582" max="3582" width="28.5" style="76" customWidth="1"/>
    <col min="3583" max="3584" width="12.625" style="76" customWidth="1"/>
    <col min="3585" max="3589" width="18.375" style="76" customWidth="1"/>
    <col min="3590" max="3590" width="19.125" style="76" customWidth="1"/>
    <col min="3591" max="3592" width="9" style="76" customWidth="1"/>
    <col min="3593" max="3593" width="12.625" style="76" customWidth="1"/>
    <col min="3594" max="3837" width="9" style="76" customWidth="1"/>
    <col min="3838" max="3838" width="28.5" style="76" customWidth="1"/>
    <col min="3839" max="3840" width="12.625" style="76" customWidth="1"/>
    <col min="3841" max="3845" width="18.375" style="76" customWidth="1"/>
    <col min="3846" max="3846" width="19.125" style="76" customWidth="1"/>
    <col min="3847" max="3848" width="9" style="76" customWidth="1"/>
    <col min="3849" max="3849" width="12.625" style="76" customWidth="1"/>
    <col min="3850" max="4093" width="9" style="76" customWidth="1"/>
    <col min="4094" max="4094" width="28.5" style="76" customWidth="1"/>
    <col min="4095" max="4096" width="12.625" style="76" customWidth="1"/>
    <col min="4097" max="4101" width="18.375" style="76" customWidth="1"/>
    <col min="4102" max="4102" width="19.125" style="76" customWidth="1"/>
    <col min="4103" max="4104" width="9" style="76" customWidth="1"/>
    <col min="4105" max="4105" width="12.625" style="76" customWidth="1"/>
    <col min="4106" max="4349" width="9" style="76" customWidth="1"/>
    <col min="4350" max="4350" width="28.5" style="76" customWidth="1"/>
    <col min="4351" max="4352" width="12.625" style="76" customWidth="1"/>
    <col min="4353" max="4357" width="18.375" style="76" customWidth="1"/>
    <col min="4358" max="4358" width="19.125" style="76" customWidth="1"/>
    <col min="4359" max="4360" width="9" style="76" customWidth="1"/>
    <col min="4361" max="4361" width="12.625" style="76" customWidth="1"/>
    <col min="4362" max="4605" width="9" style="76" customWidth="1"/>
    <col min="4606" max="4606" width="28.5" style="76" customWidth="1"/>
    <col min="4607" max="4608" width="12.625" style="76" customWidth="1"/>
    <col min="4609" max="4613" width="18.375" style="76" customWidth="1"/>
    <col min="4614" max="4614" width="19.125" style="76" customWidth="1"/>
    <col min="4615" max="4616" width="9" style="76" customWidth="1"/>
    <col min="4617" max="4617" width="12.625" style="76" customWidth="1"/>
    <col min="4618" max="4861" width="9" style="76" customWidth="1"/>
    <col min="4862" max="4862" width="28.5" style="76" customWidth="1"/>
    <col min="4863" max="4864" width="12.625" style="76" customWidth="1"/>
    <col min="4865" max="4869" width="18.375" style="76" customWidth="1"/>
    <col min="4870" max="4870" width="19.125" style="76" customWidth="1"/>
    <col min="4871" max="4872" width="9" style="76" customWidth="1"/>
    <col min="4873" max="4873" width="12.625" style="76" customWidth="1"/>
    <col min="4874" max="5117" width="9" style="76" customWidth="1"/>
    <col min="5118" max="5118" width="28.5" style="76" customWidth="1"/>
    <col min="5119" max="5120" width="12.625" style="76" customWidth="1"/>
    <col min="5121" max="5125" width="18.375" style="76" customWidth="1"/>
    <col min="5126" max="5126" width="19.125" style="76" customWidth="1"/>
    <col min="5127" max="5128" width="9" style="76" customWidth="1"/>
    <col min="5129" max="5129" width="12.625" style="76" customWidth="1"/>
    <col min="5130" max="5373" width="9" style="76" customWidth="1"/>
    <col min="5374" max="5374" width="28.5" style="76" customWidth="1"/>
    <col min="5375" max="5376" width="12.625" style="76" customWidth="1"/>
    <col min="5377" max="5381" width="18.375" style="76" customWidth="1"/>
    <col min="5382" max="5382" width="19.125" style="76" customWidth="1"/>
    <col min="5383" max="5384" width="9" style="76" customWidth="1"/>
    <col min="5385" max="5385" width="12.625" style="76" customWidth="1"/>
    <col min="5386" max="5629" width="9" style="76" customWidth="1"/>
    <col min="5630" max="5630" width="28.5" style="76" customWidth="1"/>
    <col min="5631" max="5632" width="12.625" style="76" customWidth="1"/>
    <col min="5633" max="5637" width="18.375" style="76" customWidth="1"/>
    <col min="5638" max="5638" width="19.125" style="76" customWidth="1"/>
    <col min="5639" max="5640" width="9" style="76" customWidth="1"/>
    <col min="5641" max="5641" width="12.625" style="76" customWidth="1"/>
    <col min="5642" max="5885" width="9" style="76" customWidth="1"/>
    <col min="5886" max="5886" width="28.5" style="76" customWidth="1"/>
    <col min="5887" max="5888" width="12.625" style="76" customWidth="1"/>
    <col min="5889" max="5893" width="18.375" style="76" customWidth="1"/>
    <col min="5894" max="5894" width="19.125" style="76" customWidth="1"/>
    <col min="5895" max="5896" width="9" style="76" customWidth="1"/>
    <col min="5897" max="5897" width="12.625" style="76" customWidth="1"/>
    <col min="5898" max="6141" width="9" style="76" customWidth="1"/>
    <col min="6142" max="6142" width="28.5" style="76" customWidth="1"/>
    <col min="6143" max="6144" width="12.625" style="76" customWidth="1"/>
    <col min="6145" max="6149" width="18.375" style="76" customWidth="1"/>
    <col min="6150" max="6150" width="19.125" style="76" customWidth="1"/>
    <col min="6151" max="6152" width="9" style="76" customWidth="1"/>
    <col min="6153" max="6153" width="12.625" style="76" customWidth="1"/>
    <col min="6154" max="6397" width="9" style="76" customWidth="1"/>
    <col min="6398" max="6398" width="28.5" style="76" customWidth="1"/>
    <col min="6399" max="6400" width="12.625" style="76" customWidth="1"/>
    <col min="6401" max="6405" width="18.375" style="76" customWidth="1"/>
    <col min="6406" max="6406" width="19.125" style="76" customWidth="1"/>
    <col min="6407" max="6408" width="9" style="76" customWidth="1"/>
    <col min="6409" max="6409" width="12.625" style="76" customWidth="1"/>
    <col min="6410" max="6653" width="9" style="76" customWidth="1"/>
    <col min="6654" max="6654" width="28.5" style="76" customWidth="1"/>
    <col min="6655" max="6656" width="12.625" style="76" customWidth="1"/>
    <col min="6657" max="6661" width="18.375" style="76" customWidth="1"/>
    <col min="6662" max="6662" width="19.125" style="76" customWidth="1"/>
    <col min="6663" max="6664" width="9" style="76" customWidth="1"/>
    <col min="6665" max="6665" width="12.625" style="76" customWidth="1"/>
    <col min="6666" max="6909" width="9" style="76" customWidth="1"/>
    <col min="6910" max="6910" width="28.5" style="76" customWidth="1"/>
    <col min="6911" max="6912" width="12.625" style="76" customWidth="1"/>
    <col min="6913" max="6917" width="18.375" style="76" customWidth="1"/>
    <col min="6918" max="6918" width="19.125" style="76" customWidth="1"/>
    <col min="6919" max="6920" width="9" style="76" customWidth="1"/>
    <col min="6921" max="6921" width="12.625" style="76" customWidth="1"/>
    <col min="6922" max="7165" width="9" style="76" customWidth="1"/>
    <col min="7166" max="7166" width="28.5" style="76" customWidth="1"/>
    <col min="7167" max="7168" width="12.625" style="76" customWidth="1"/>
    <col min="7169" max="7173" width="18.375" style="76" customWidth="1"/>
    <col min="7174" max="7174" width="19.125" style="76" customWidth="1"/>
    <col min="7175" max="7176" width="9" style="76" customWidth="1"/>
    <col min="7177" max="7177" width="12.625" style="76" customWidth="1"/>
    <col min="7178" max="7421" width="9" style="76" customWidth="1"/>
    <col min="7422" max="7422" width="28.5" style="76" customWidth="1"/>
    <col min="7423" max="7424" width="12.625" style="76" customWidth="1"/>
    <col min="7425" max="7429" width="18.375" style="76" customWidth="1"/>
    <col min="7430" max="7430" width="19.125" style="76" customWidth="1"/>
    <col min="7431" max="7432" width="9" style="76" customWidth="1"/>
    <col min="7433" max="7433" width="12.625" style="76" customWidth="1"/>
    <col min="7434" max="7677" width="9" style="76" customWidth="1"/>
    <col min="7678" max="7678" width="28.5" style="76" customWidth="1"/>
    <col min="7679" max="7680" width="12.625" style="76" customWidth="1"/>
    <col min="7681" max="7685" width="18.375" style="76" customWidth="1"/>
    <col min="7686" max="7686" width="19.125" style="76" customWidth="1"/>
    <col min="7687" max="7688" width="9" style="76" customWidth="1"/>
    <col min="7689" max="7689" width="12.625" style="76" customWidth="1"/>
    <col min="7690" max="7933" width="9" style="76" customWidth="1"/>
    <col min="7934" max="7934" width="28.5" style="76" customWidth="1"/>
    <col min="7935" max="7936" width="12.625" style="76" customWidth="1"/>
    <col min="7937" max="7941" width="18.375" style="76" customWidth="1"/>
    <col min="7942" max="7942" width="19.125" style="76" customWidth="1"/>
    <col min="7943" max="7944" width="9" style="76" customWidth="1"/>
    <col min="7945" max="7945" width="12.625" style="76" customWidth="1"/>
    <col min="7946" max="8189" width="9" style="76" customWidth="1"/>
    <col min="8190" max="8190" width="28.5" style="76" customWidth="1"/>
    <col min="8191" max="8192" width="12.625" style="76" customWidth="1"/>
    <col min="8193" max="8197" width="18.375" style="76" customWidth="1"/>
    <col min="8198" max="8198" width="19.125" style="76" customWidth="1"/>
    <col min="8199" max="8200" width="9" style="76" customWidth="1"/>
    <col min="8201" max="8201" width="12.625" style="76" customWidth="1"/>
    <col min="8202" max="8445" width="9" style="76" customWidth="1"/>
    <col min="8446" max="8446" width="28.5" style="76" customWidth="1"/>
    <col min="8447" max="8448" width="12.625" style="76" customWidth="1"/>
    <col min="8449" max="8453" width="18.375" style="76" customWidth="1"/>
    <col min="8454" max="8454" width="19.125" style="76" customWidth="1"/>
    <col min="8455" max="8456" width="9" style="76" customWidth="1"/>
    <col min="8457" max="8457" width="12.625" style="76" customWidth="1"/>
    <col min="8458" max="8701" width="9" style="76" customWidth="1"/>
    <col min="8702" max="8702" width="28.5" style="76" customWidth="1"/>
    <col min="8703" max="8704" width="12.625" style="76" customWidth="1"/>
    <col min="8705" max="8709" width="18.375" style="76" customWidth="1"/>
    <col min="8710" max="8710" width="19.125" style="76" customWidth="1"/>
    <col min="8711" max="8712" width="9" style="76" customWidth="1"/>
    <col min="8713" max="8713" width="12.625" style="76" customWidth="1"/>
    <col min="8714" max="8957" width="9" style="76" customWidth="1"/>
    <col min="8958" max="8958" width="28.5" style="76" customWidth="1"/>
    <col min="8959" max="8960" width="12.625" style="76" customWidth="1"/>
    <col min="8961" max="8965" width="18.375" style="76" customWidth="1"/>
    <col min="8966" max="8966" width="19.125" style="76" customWidth="1"/>
    <col min="8967" max="8968" width="9" style="76" customWidth="1"/>
    <col min="8969" max="8969" width="12.625" style="76" customWidth="1"/>
    <col min="8970" max="9213" width="9" style="76" customWidth="1"/>
    <col min="9214" max="9214" width="28.5" style="76" customWidth="1"/>
    <col min="9215" max="9216" width="12.625" style="76" customWidth="1"/>
    <col min="9217" max="9221" width="18.375" style="76" customWidth="1"/>
    <col min="9222" max="9222" width="19.125" style="76" customWidth="1"/>
    <col min="9223" max="9224" width="9" style="76" customWidth="1"/>
    <col min="9225" max="9225" width="12.625" style="76" customWidth="1"/>
    <col min="9226" max="9469" width="9" style="76" customWidth="1"/>
    <col min="9470" max="9470" width="28.5" style="76" customWidth="1"/>
    <col min="9471" max="9472" width="12.625" style="76" customWidth="1"/>
    <col min="9473" max="9477" width="18.375" style="76" customWidth="1"/>
    <col min="9478" max="9478" width="19.125" style="76" customWidth="1"/>
    <col min="9479" max="9480" width="9" style="76" customWidth="1"/>
    <col min="9481" max="9481" width="12.625" style="76" customWidth="1"/>
    <col min="9482" max="9725" width="9" style="76" customWidth="1"/>
    <col min="9726" max="9726" width="28.5" style="76" customWidth="1"/>
    <col min="9727" max="9728" width="12.625" style="76" customWidth="1"/>
    <col min="9729" max="9733" width="18.375" style="76" customWidth="1"/>
    <col min="9734" max="9734" width="19.125" style="76" customWidth="1"/>
    <col min="9735" max="9736" width="9" style="76" customWidth="1"/>
    <col min="9737" max="9737" width="12.625" style="76" customWidth="1"/>
    <col min="9738" max="9981" width="9" style="76" customWidth="1"/>
    <col min="9982" max="9982" width="28.5" style="76" customWidth="1"/>
    <col min="9983" max="9984" width="12.625" style="76" customWidth="1"/>
    <col min="9985" max="9989" width="18.375" style="76" customWidth="1"/>
    <col min="9990" max="9990" width="19.125" style="76" customWidth="1"/>
    <col min="9991" max="9992" width="9" style="76" customWidth="1"/>
    <col min="9993" max="9993" width="12.625" style="76" customWidth="1"/>
    <col min="9994" max="10237" width="9" style="76" customWidth="1"/>
    <col min="10238" max="10238" width="28.5" style="76" customWidth="1"/>
    <col min="10239" max="10240" width="12.625" style="76" customWidth="1"/>
    <col min="10241" max="10245" width="18.375" style="76" customWidth="1"/>
    <col min="10246" max="10246" width="19.125" style="76" customWidth="1"/>
    <col min="10247" max="10248" width="9" style="76" customWidth="1"/>
    <col min="10249" max="10249" width="12.625" style="76" customWidth="1"/>
    <col min="10250" max="10493" width="9" style="76" customWidth="1"/>
    <col min="10494" max="10494" width="28.5" style="76" customWidth="1"/>
    <col min="10495" max="10496" width="12.625" style="76" customWidth="1"/>
    <col min="10497" max="10501" width="18.375" style="76" customWidth="1"/>
    <col min="10502" max="10502" width="19.125" style="76" customWidth="1"/>
    <col min="10503" max="10504" width="9" style="76" customWidth="1"/>
    <col min="10505" max="10505" width="12.625" style="76" customWidth="1"/>
    <col min="10506" max="10749" width="9" style="76" customWidth="1"/>
    <col min="10750" max="10750" width="28.5" style="76" customWidth="1"/>
    <col min="10751" max="10752" width="12.625" style="76" customWidth="1"/>
    <col min="10753" max="10757" width="18.375" style="76" customWidth="1"/>
    <col min="10758" max="10758" width="19.125" style="76" customWidth="1"/>
    <col min="10759" max="10760" width="9" style="76" customWidth="1"/>
    <col min="10761" max="10761" width="12.625" style="76" customWidth="1"/>
    <col min="10762" max="11005" width="9" style="76" customWidth="1"/>
    <col min="11006" max="11006" width="28.5" style="76" customWidth="1"/>
    <col min="11007" max="11008" width="12.625" style="76" customWidth="1"/>
    <col min="11009" max="11013" width="18.375" style="76" customWidth="1"/>
    <col min="11014" max="11014" width="19.125" style="76" customWidth="1"/>
    <col min="11015" max="11016" width="9" style="76" customWidth="1"/>
    <col min="11017" max="11017" width="12.625" style="76" customWidth="1"/>
    <col min="11018" max="11261" width="9" style="76" customWidth="1"/>
    <col min="11262" max="11262" width="28.5" style="76" customWidth="1"/>
    <col min="11263" max="11264" width="12.625" style="76" customWidth="1"/>
    <col min="11265" max="11269" width="18.375" style="76" customWidth="1"/>
    <col min="11270" max="11270" width="19.125" style="76" customWidth="1"/>
    <col min="11271" max="11272" width="9" style="76" customWidth="1"/>
    <col min="11273" max="11273" width="12.625" style="76" customWidth="1"/>
    <col min="11274" max="11517" width="9" style="76" customWidth="1"/>
    <col min="11518" max="11518" width="28.5" style="76" customWidth="1"/>
    <col min="11519" max="11520" width="12.625" style="76" customWidth="1"/>
    <col min="11521" max="11525" width="18.375" style="76" customWidth="1"/>
    <col min="11526" max="11526" width="19.125" style="76" customWidth="1"/>
    <col min="11527" max="11528" width="9" style="76" customWidth="1"/>
    <col min="11529" max="11529" width="12.625" style="76" customWidth="1"/>
    <col min="11530" max="11773" width="9" style="76" customWidth="1"/>
    <col min="11774" max="11774" width="28.5" style="76" customWidth="1"/>
    <col min="11775" max="11776" width="12.625" style="76" customWidth="1"/>
    <col min="11777" max="11781" width="18.375" style="76" customWidth="1"/>
    <col min="11782" max="11782" width="19.125" style="76" customWidth="1"/>
    <col min="11783" max="11784" width="9" style="76" customWidth="1"/>
    <col min="11785" max="11785" width="12.625" style="76" customWidth="1"/>
    <col min="11786" max="12029" width="9" style="76" customWidth="1"/>
    <col min="12030" max="12030" width="28.5" style="76" customWidth="1"/>
    <col min="12031" max="12032" width="12.625" style="76" customWidth="1"/>
    <col min="12033" max="12037" width="18.375" style="76" customWidth="1"/>
    <col min="12038" max="12038" width="19.125" style="76" customWidth="1"/>
    <col min="12039" max="12040" width="9" style="76" customWidth="1"/>
    <col min="12041" max="12041" width="12.625" style="76" customWidth="1"/>
    <col min="12042" max="12285" width="9" style="76" customWidth="1"/>
    <col min="12286" max="12286" width="28.5" style="76" customWidth="1"/>
    <col min="12287" max="12288" width="12.625" style="76" customWidth="1"/>
    <col min="12289" max="12293" width="18.375" style="76" customWidth="1"/>
    <col min="12294" max="12294" width="19.125" style="76" customWidth="1"/>
    <col min="12295" max="12296" width="9" style="76" customWidth="1"/>
    <col min="12297" max="12297" width="12.625" style="76" customWidth="1"/>
    <col min="12298" max="12541" width="9" style="76" customWidth="1"/>
    <col min="12542" max="12542" width="28.5" style="76" customWidth="1"/>
    <col min="12543" max="12544" width="12.625" style="76" customWidth="1"/>
    <col min="12545" max="12549" width="18.375" style="76" customWidth="1"/>
    <col min="12550" max="12550" width="19.125" style="76" customWidth="1"/>
    <col min="12551" max="12552" width="9" style="76" customWidth="1"/>
    <col min="12553" max="12553" width="12.625" style="76" customWidth="1"/>
    <col min="12554" max="12797" width="9" style="76" customWidth="1"/>
    <col min="12798" max="12798" width="28.5" style="76" customWidth="1"/>
    <col min="12799" max="12800" width="12.625" style="76" customWidth="1"/>
    <col min="12801" max="12805" width="18.375" style="76" customWidth="1"/>
    <col min="12806" max="12806" width="19.125" style="76" customWidth="1"/>
    <col min="12807" max="12808" width="9" style="76" customWidth="1"/>
    <col min="12809" max="12809" width="12.625" style="76" customWidth="1"/>
    <col min="12810" max="13053" width="9" style="76" customWidth="1"/>
    <col min="13054" max="13054" width="28.5" style="76" customWidth="1"/>
    <col min="13055" max="13056" width="12.625" style="76" customWidth="1"/>
    <col min="13057" max="13061" width="18.375" style="76" customWidth="1"/>
    <col min="13062" max="13062" width="19.125" style="76" customWidth="1"/>
    <col min="13063" max="13064" width="9" style="76" customWidth="1"/>
    <col min="13065" max="13065" width="12.625" style="76" customWidth="1"/>
    <col min="13066" max="13309" width="9" style="76" customWidth="1"/>
    <col min="13310" max="13310" width="28.5" style="76" customWidth="1"/>
    <col min="13311" max="13312" width="12.625" style="76" customWidth="1"/>
    <col min="13313" max="13317" width="18.375" style="76" customWidth="1"/>
    <col min="13318" max="13318" width="19.125" style="76" customWidth="1"/>
    <col min="13319" max="13320" width="9" style="76" customWidth="1"/>
    <col min="13321" max="13321" width="12.625" style="76" customWidth="1"/>
    <col min="13322" max="13565" width="9" style="76" customWidth="1"/>
    <col min="13566" max="13566" width="28.5" style="76" customWidth="1"/>
    <col min="13567" max="13568" width="12.625" style="76" customWidth="1"/>
    <col min="13569" max="13573" width="18.375" style="76" customWidth="1"/>
    <col min="13574" max="13574" width="19.125" style="76" customWidth="1"/>
    <col min="13575" max="13576" width="9" style="76" customWidth="1"/>
    <col min="13577" max="13577" width="12.625" style="76" customWidth="1"/>
    <col min="13578" max="13821" width="9" style="76" customWidth="1"/>
    <col min="13822" max="13822" width="28.5" style="76" customWidth="1"/>
    <col min="13823" max="13824" width="12.625" style="76" customWidth="1"/>
    <col min="13825" max="13829" width="18.375" style="76" customWidth="1"/>
    <col min="13830" max="13830" width="19.125" style="76" customWidth="1"/>
    <col min="13831" max="13832" width="9" style="76" customWidth="1"/>
    <col min="13833" max="13833" width="12.625" style="76" customWidth="1"/>
    <col min="13834" max="14077" width="9" style="76" customWidth="1"/>
    <col min="14078" max="14078" width="28.5" style="76" customWidth="1"/>
    <col min="14079" max="14080" width="12.625" style="76" customWidth="1"/>
    <col min="14081" max="14085" width="18.375" style="76" customWidth="1"/>
    <col min="14086" max="14086" width="19.125" style="76" customWidth="1"/>
    <col min="14087" max="14088" width="9" style="76" customWidth="1"/>
    <col min="14089" max="14089" width="12.625" style="76" customWidth="1"/>
    <col min="14090" max="14333" width="9" style="76" customWidth="1"/>
    <col min="14334" max="14334" width="28.5" style="76" customWidth="1"/>
    <col min="14335" max="14336" width="12.625" style="76" customWidth="1"/>
    <col min="14337" max="14341" width="18.375" style="76" customWidth="1"/>
    <col min="14342" max="14342" width="19.125" style="76" customWidth="1"/>
    <col min="14343" max="14344" width="9" style="76" customWidth="1"/>
    <col min="14345" max="14345" width="12.625" style="76" customWidth="1"/>
    <col min="14346" max="14589" width="9" style="76" customWidth="1"/>
    <col min="14590" max="14590" width="28.5" style="76" customWidth="1"/>
    <col min="14591" max="14592" width="12.625" style="76" customWidth="1"/>
    <col min="14593" max="14597" width="18.375" style="76" customWidth="1"/>
    <col min="14598" max="14598" width="19.125" style="76" customWidth="1"/>
    <col min="14599" max="14600" width="9" style="76" customWidth="1"/>
    <col min="14601" max="14601" width="12.625" style="76" customWidth="1"/>
    <col min="14602" max="14845" width="9" style="76" customWidth="1"/>
    <col min="14846" max="14846" width="28.5" style="76" customWidth="1"/>
    <col min="14847" max="14848" width="12.625" style="76" customWidth="1"/>
    <col min="14849" max="14853" width="18.375" style="76" customWidth="1"/>
    <col min="14854" max="14854" width="19.125" style="76" customWidth="1"/>
    <col min="14855" max="14856" width="9" style="76" customWidth="1"/>
    <col min="14857" max="14857" width="12.625" style="76" customWidth="1"/>
    <col min="14858" max="15101" width="9" style="76" customWidth="1"/>
    <col min="15102" max="15102" width="28.5" style="76" customWidth="1"/>
    <col min="15103" max="15104" width="12.625" style="76" customWidth="1"/>
    <col min="15105" max="15109" width="18.375" style="76" customWidth="1"/>
    <col min="15110" max="15110" width="19.125" style="76" customWidth="1"/>
    <col min="15111" max="15112" width="9" style="76" customWidth="1"/>
    <col min="15113" max="15113" width="12.625" style="76" customWidth="1"/>
    <col min="15114" max="15357" width="9" style="76" customWidth="1"/>
    <col min="15358" max="15358" width="28.5" style="76" customWidth="1"/>
    <col min="15359" max="15360" width="12.625" style="76" customWidth="1"/>
    <col min="15361" max="15365" width="18.375" style="76" customWidth="1"/>
    <col min="15366" max="15366" width="19.125" style="76" customWidth="1"/>
    <col min="15367" max="15368" width="9" style="76" customWidth="1"/>
    <col min="15369" max="15369" width="12.625" style="76" customWidth="1"/>
    <col min="15370" max="15613" width="9" style="76" customWidth="1"/>
    <col min="15614" max="15614" width="28.5" style="76" customWidth="1"/>
    <col min="15615" max="15616" width="12.625" style="76" customWidth="1"/>
    <col min="15617" max="15621" width="18.375" style="76" customWidth="1"/>
    <col min="15622" max="15622" width="19.125" style="76" customWidth="1"/>
    <col min="15623" max="15624" width="9" style="76" customWidth="1"/>
    <col min="15625" max="15625" width="12.625" style="76" customWidth="1"/>
    <col min="15626" max="15869" width="9" style="76" customWidth="1"/>
    <col min="15870" max="15870" width="28.5" style="76" customWidth="1"/>
    <col min="15871" max="15872" width="12.625" style="76" customWidth="1"/>
    <col min="15873" max="15877" width="18.375" style="76" customWidth="1"/>
    <col min="15878" max="15878" width="19.125" style="76" customWidth="1"/>
    <col min="15879" max="15880" width="9" style="76" customWidth="1"/>
    <col min="15881" max="15881" width="12.625" style="76" customWidth="1"/>
    <col min="15882" max="16125" width="9" style="76" customWidth="1"/>
    <col min="16126" max="16126" width="28.5" style="76" customWidth="1"/>
    <col min="16127" max="16128" width="12.625" style="76" customWidth="1"/>
    <col min="16129" max="16133" width="18.375" style="76" customWidth="1"/>
    <col min="16134" max="16134" width="19.125" style="76" customWidth="1"/>
    <col min="16135" max="16136" width="9" style="76" customWidth="1"/>
    <col min="16137" max="16137" width="12.625" style="76" customWidth="1"/>
    <col min="16138" max="16379" width="9" style="76" customWidth="1"/>
  </cols>
  <sheetData>
    <row r="1" spans="1:11" ht="15" customHeight="1" x14ac:dyDescent="0.15">
      <c r="A1" s="289" t="s">
        <v>1708</v>
      </c>
      <c r="B1" s="43"/>
      <c r="C1" s="43"/>
      <c r="D1" s="43"/>
      <c r="E1" s="43"/>
      <c r="F1" s="43"/>
      <c r="G1" s="43"/>
      <c r="H1" s="43"/>
      <c r="I1" s="43"/>
      <c r="J1" s="43"/>
      <c r="K1"/>
    </row>
    <row r="2" spans="1:11" ht="18.600000000000001" customHeight="1" x14ac:dyDescent="0.15">
      <c r="A2" s="43"/>
      <c r="B2" s="43"/>
      <c r="C2" s="43"/>
      <c r="D2" s="43"/>
      <c r="E2" s="43"/>
      <c r="F2" s="43"/>
      <c r="G2" s="43"/>
      <c r="H2" s="43"/>
      <c r="I2" s="43"/>
      <c r="J2" s="43"/>
      <c r="K2" s="43"/>
    </row>
    <row r="3" spans="1:11" ht="17.25" customHeight="1" x14ac:dyDescent="0.15">
      <c r="A3" s="401"/>
      <c r="B3" s="43"/>
      <c r="C3" s="43"/>
      <c r="D3" s="43"/>
      <c r="E3" s="43"/>
      <c r="F3" s="43"/>
      <c r="G3" s="43"/>
      <c r="H3" s="43"/>
      <c r="I3" s="565" t="s">
        <v>2043</v>
      </c>
      <c r="J3" s="565"/>
      <c r="K3" s="565"/>
    </row>
    <row r="4" spans="1:11" ht="13.7" customHeight="1" x14ac:dyDescent="0.15">
      <c r="A4" s="43"/>
      <c r="B4" s="43"/>
      <c r="C4" s="43"/>
      <c r="D4" s="43"/>
      <c r="E4" s="43"/>
      <c r="F4" s="43"/>
      <c r="G4" s="43"/>
      <c r="H4" s="43"/>
      <c r="I4" s="43"/>
      <c r="J4" s="43"/>
      <c r="K4" s="43"/>
    </row>
    <row r="5" spans="1:11" ht="29.1" customHeight="1" x14ac:dyDescent="0.15">
      <c r="A5" s="401"/>
      <c r="B5" s="43"/>
      <c r="C5" s="43"/>
      <c r="D5" s="43"/>
      <c r="E5" s="572" t="s">
        <v>5</v>
      </c>
      <c r="F5" s="573"/>
      <c r="G5" s="573"/>
      <c r="H5" s="574"/>
      <c r="I5" s="43"/>
      <c r="J5" s="532"/>
      <c r="K5" s="537"/>
    </row>
    <row r="6" spans="1:11" ht="13.7" customHeight="1" x14ac:dyDescent="0.15">
      <c r="A6" s="43"/>
      <c r="B6" s="566" t="s">
        <v>2022</v>
      </c>
      <c r="C6" s="566"/>
      <c r="D6" s="567" t="s">
        <v>2028</v>
      </c>
      <c r="E6" s="575"/>
      <c r="F6" s="576"/>
      <c r="G6" s="576"/>
      <c r="H6" s="577"/>
      <c r="I6" s="510"/>
      <c r="J6" s="581"/>
      <c r="K6" s="581"/>
    </row>
    <row r="7" spans="1:11" ht="13.7" customHeight="1" x14ac:dyDescent="0.15">
      <c r="A7" s="43"/>
      <c r="B7" s="566"/>
      <c r="C7" s="566"/>
      <c r="D7" s="567"/>
      <c r="E7" s="578"/>
      <c r="F7" s="579"/>
      <c r="G7" s="579"/>
      <c r="H7" s="580"/>
      <c r="I7" s="309" t="s">
        <v>2044</v>
      </c>
      <c r="J7" s="568" t="s">
        <v>110</v>
      </c>
      <c r="K7" s="568"/>
    </row>
    <row r="8" spans="1:11" x14ac:dyDescent="0.15">
      <c r="A8" s="43"/>
      <c r="B8" s="588" t="s">
        <v>2023</v>
      </c>
      <c r="C8" s="588"/>
      <c r="D8" s="309" t="s">
        <v>2029</v>
      </c>
      <c r="E8" s="589" t="s">
        <v>2038</v>
      </c>
      <c r="F8" s="590"/>
      <c r="G8" s="590"/>
      <c r="H8" s="591"/>
      <c r="I8" s="78" t="s">
        <v>2045</v>
      </c>
      <c r="J8" s="592" t="s">
        <v>2046</v>
      </c>
      <c r="K8" s="592"/>
    </row>
    <row r="9" spans="1:11" x14ac:dyDescent="0.15">
      <c r="A9" s="43"/>
      <c r="B9" s="43"/>
      <c r="C9" s="43" t="str">
        <f t="array" aca="1" ref="C9" ca="1">IF(MID(CELL("filename",A1),FIND("[",CELL("filename",A1))+6,2)="24","2024 年適用開始行向け
",IF(MID(CELL("filename",A1),FIND("[",CELL("filename",A1))+6,2)="25","2025 年適用開始行向け
",""))</f>
        <v xml:space="preserve">2024 年適用開始行向け
</v>
      </c>
      <c r="D9" s="309" t="s">
        <v>2030</v>
      </c>
      <c r="E9" s="589" t="s">
        <v>1922</v>
      </c>
      <c r="F9" s="590"/>
      <c r="G9" s="590"/>
      <c r="H9" s="591"/>
      <c r="I9" s="89"/>
      <c r="J9" s="593"/>
      <c r="K9" s="593"/>
    </row>
    <row r="10" spans="1:11" x14ac:dyDescent="0.15">
      <c r="A10" s="43"/>
      <c r="B10" s="43"/>
      <c r="C10" s="43"/>
      <c r="D10" s="309" t="s">
        <v>2031</v>
      </c>
      <c r="E10" s="594">
        <v>5515000</v>
      </c>
      <c r="F10" s="595"/>
      <c r="G10" s="595"/>
      <c r="H10" s="596"/>
      <c r="I10" s="309"/>
      <c r="J10" s="309"/>
      <c r="K10" s="309"/>
    </row>
    <row r="11" spans="1:11" x14ac:dyDescent="0.15">
      <c r="A11" s="43"/>
      <c r="B11" s="43"/>
      <c r="C11" s="43"/>
      <c r="D11" s="309" t="s">
        <v>2032</v>
      </c>
      <c r="E11" s="569">
        <v>278459</v>
      </c>
      <c r="F11" s="570"/>
      <c r="G11" s="570"/>
      <c r="H11" s="571"/>
      <c r="I11" s="309"/>
      <c r="J11" s="310"/>
      <c r="K11" s="310"/>
    </row>
    <row r="12" spans="1:11" x14ac:dyDescent="0.15">
      <c r="A12" s="43"/>
      <c r="B12" s="43"/>
      <c r="C12" s="43"/>
      <c r="D12" s="309" t="s">
        <v>2033</v>
      </c>
      <c r="E12" s="569">
        <v>15357002742</v>
      </c>
      <c r="F12" s="570"/>
      <c r="G12" s="570"/>
      <c r="H12" s="571"/>
      <c r="I12" s="309"/>
      <c r="J12" s="310"/>
      <c r="K12" s="310"/>
    </row>
    <row r="13" spans="1:11" x14ac:dyDescent="0.15">
      <c r="A13" s="43"/>
      <c r="B13" s="43"/>
      <c r="C13" s="43"/>
      <c r="D13" s="309"/>
      <c r="E13" s="421"/>
      <c r="F13" s="421"/>
      <c r="G13" s="421"/>
      <c r="H13" s="421"/>
      <c r="I13" s="309"/>
      <c r="J13" s="310"/>
      <c r="K13" s="310"/>
    </row>
    <row r="14" spans="1:11" ht="14.25" thickBot="1" x14ac:dyDescent="0.2">
      <c r="A14" s="43"/>
      <c r="B14" s="43" t="s">
        <v>2024</v>
      </c>
      <c r="C14" s="43"/>
      <c r="D14" s="43"/>
      <c r="E14" s="43"/>
      <c r="F14" s="43"/>
      <c r="G14" s="43"/>
      <c r="H14" s="43"/>
      <c r="I14" s="43"/>
      <c r="J14" s="189" t="s">
        <v>18</v>
      </c>
      <c r="K14" s="43"/>
    </row>
    <row r="15" spans="1:11" ht="13.5" customHeight="1" x14ac:dyDescent="0.15">
      <c r="A15" s="43"/>
      <c r="B15" s="44"/>
      <c r="C15" s="77"/>
      <c r="D15" s="77"/>
      <c r="E15" s="422"/>
      <c r="F15" s="582" t="s">
        <v>146</v>
      </c>
      <c r="G15" s="583"/>
      <c r="H15" s="584"/>
      <c r="I15" s="585" t="s">
        <v>148</v>
      </c>
      <c r="J15" s="586"/>
      <c r="K15" s="587"/>
    </row>
    <row r="16" spans="1:11" ht="40.5" x14ac:dyDescent="0.15">
      <c r="A16" s="43"/>
      <c r="B16" s="45" t="s">
        <v>1710</v>
      </c>
      <c r="C16" s="78" t="s">
        <v>1862</v>
      </c>
      <c r="D16" s="409" t="s">
        <v>2034</v>
      </c>
      <c r="E16" s="409" t="s">
        <v>2039</v>
      </c>
      <c r="F16" s="615" t="s">
        <v>2040</v>
      </c>
      <c r="G16" s="597" t="s">
        <v>2041</v>
      </c>
      <c r="H16" s="599" t="s">
        <v>1972</v>
      </c>
      <c r="I16" s="601" t="s">
        <v>2040</v>
      </c>
      <c r="J16" s="603" t="s">
        <v>2041</v>
      </c>
      <c r="K16" s="604" t="s">
        <v>1972</v>
      </c>
    </row>
    <row r="17" spans="1:11" ht="14.25" thickBot="1" x14ac:dyDescent="0.2">
      <c r="A17" s="43"/>
      <c r="B17" s="46"/>
      <c r="C17" s="79"/>
      <c r="D17" s="79"/>
      <c r="E17" s="300"/>
      <c r="F17" s="616"/>
      <c r="G17" s="598"/>
      <c r="H17" s="600"/>
      <c r="I17" s="602"/>
      <c r="J17" s="598"/>
      <c r="K17" s="605"/>
    </row>
    <row r="18" spans="1:11" x14ac:dyDescent="0.15">
      <c r="A18" s="43"/>
      <c r="B18" s="47" t="s">
        <v>1694</v>
      </c>
      <c r="C18" s="407" t="s">
        <v>1863</v>
      </c>
      <c r="D18" s="410">
        <v>0</v>
      </c>
      <c r="E18" s="423" t="s">
        <v>1960</v>
      </c>
      <c r="F18" s="434"/>
      <c r="G18" s="463"/>
      <c r="H18" s="487" t="s">
        <v>1960</v>
      </c>
      <c r="I18" s="511"/>
      <c r="J18" s="463"/>
      <c r="K18" s="538" t="s">
        <v>1960</v>
      </c>
    </row>
    <row r="19" spans="1:11" ht="27" customHeight="1" x14ac:dyDescent="0.15">
      <c r="A19" s="43"/>
      <c r="B19" s="48" t="s">
        <v>1711</v>
      </c>
      <c r="C19" s="81" t="s">
        <v>1864</v>
      </c>
      <c r="D19" s="91">
        <v>0</v>
      </c>
      <c r="E19" s="424" t="s">
        <v>1960</v>
      </c>
      <c r="F19" s="435"/>
      <c r="G19" s="464"/>
      <c r="H19" s="488" t="s">
        <v>1960</v>
      </c>
      <c r="I19" s="512"/>
      <c r="J19" s="464"/>
      <c r="K19" s="539" t="s">
        <v>1960</v>
      </c>
    </row>
    <row r="20" spans="1:11" x14ac:dyDescent="0.15">
      <c r="A20" s="43"/>
      <c r="B20" s="49" t="s">
        <v>1712</v>
      </c>
      <c r="C20" s="612" t="s">
        <v>1865</v>
      </c>
      <c r="D20" s="95">
        <v>0</v>
      </c>
      <c r="E20" s="609" t="s">
        <v>1960</v>
      </c>
      <c r="F20" s="436"/>
      <c r="G20" s="465"/>
      <c r="H20" s="489" t="s">
        <v>1960</v>
      </c>
      <c r="I20" s="513"/>
      <c r="J20" s="465"/>
      <c r="K20" s="540" t="s">
        <v>1960</v>
      </c>
    </row>
    <row r="21" spans="1:11" x14ac:dyDescent="0.15">
      <c r="A21" s="43"/>
      <c r="B21" s="50" t="s">
        <v>1713</v>
      </c>
      <c r="C21" s="613"/>
      <c r="D21" s="93">
        <v>20</v>
      </c>
      <c r="E21" s="610"/>
      <c r="F21" s="437"/>
      <c r="G21" s="466"/>
      <c r="H21" s="490" t="s">
        <v>1960</v>
      </c>
      <c r="I21" s="514"/>
      <c r="J21" s="466"/>
      <c r="K21" s="541" t="s">
        <v>1960</v>
      </c>
    </row>
    <row r="22" spans="1:11" x14ac:dyDescent="0.15">
      <c r="A22" s="43"/>
      <c r="B22" s="50" t="s">
        <v>1714</v>
      </c>
      <c r="C22" s="613"/>
      <c r="D22" s="93">
        <v>50</v>
      </c>
      <c r="E22" s="610"/>
      <c r="F22" s="437"/>
      <c r="G22" s="466"/>
      <c r="H22" s="490" t="s">
        <v>1960</v>
      </c>
      <c r="I22" s="514"/>
      <c r="J22" s="466"/>
      <c r="K22" s="541" t="s">
        <v>1960</v>
      </c>
    </row>
    <row r="23" spans="1:11" x14ac:dyDescent="0.15">
      <c r="A23" s="43"/>
      <c r="B23" s="50" t="s">
        <v>1715</v>
      </c>
      <c r="C23" s="613"/>
      <c r="D23" s="93">
        <v>100</v>
      </c>
      <c r="E23" s="610"/>
      <c r="F23" s="437"/>
      <c r="G23" s="466"/>
      <c r="H23" s="490" t="s">
        <v>1960</v>
      </c>
      <c r="I23" s="514"/>
      <c r="J23" s="466"/>
      <c r="K23" s="541" t="s">
        <v>1960</v>
      </c>
    </row>
    <row r="24" spans="1:11" x14ac:dyDescent="0.15">
      <c r="A24" s="43"/>
      <c r="B24" s="51" t="s">
        <v>1716</v>
      </c>
      <c r="C24" s="614"/>
      <c r="D24" s="100">
        <v>150</v>
      </c>
      <c r="E24" s="611"/>
      <c r="F24" s="436"/>
      <c r="G24" s="465"/>
      <c r="H24" s="489" t="s">
        <v>1960</v>
      </c>
      <c r="I24" s="513"/>
      <c r="J24" s="465"/>
      <c r="K24" s="540" t="s">
        <v>1960</v>
      </c>
    </row>
    <row r="25" spans="1:11" x14ac:dyDescent="0.15">
      <c r="A25" s="43"/>
      <c r="B25" s="48" t="s">
        <v>1717</v>
      </c>
      <c r="C25" s="83" t="s">
        <v>1866</v>
      </c>
      <c r="D25" s="91">
        <v>0</v>
      </c>
      <c r="E25" s="424" t="s">
        <v>1960</v>
      </c>
      <c r="F25" s="435"/>
      <c r="G25" s="464"/>
      <c r="H25" s="488" t="s">
        <v>1960</v>
      </c>
      <c r="I25" s="512"/>
      <c r="J25" s="464"/>
      <c r="K25" s="539" t="s">
        <v>1960</v>
      </c>
    </row>
    <row r="26" spans="1:11" x14ac:dyDescent="0.15">
      <c r="A26" s="43"/>
      <c r="B26" s="48" t="s">
        <v>1718</v>
      </c>
      <c r="C26" s="83" t="s">
        <v>1867</v>
      </c>
      <c r="D26" s="91">
        <v>0</v>
      </c>
      <c r="E26" s="424" t="s">
        <v>1960</v>
      </c>
      <c r="F26" s="435"/>
      <c r="G26" s="464"/>
      <c r="H26" s="488" t="s">
        <v>1960</v>
      </c>
      <c r="I26" s="512"/>
      <c r="J26" s="464"/>
      <c r="K26" s="539" t="s">
        <v>1960</v>
      </c>
    </row>
    <row r="27" spans="1:11" x14ac:dyDescent="0.15">
      <c r="A27" s="43"/>
      <c r="B27" s="49" t="s">
        <v>1719</v>
      </c>
      <c r="C27" s="617" t="s">
        <v>1868</v>
      </c>
      <c r="D27" s="95">
        <v>20</v>
      </c>
      <c r="E27" s="609" t="s">
        <v>1960</v>
      </c>
      <c r="F27" s="436"/>
      <c r="G27" s="465"/>
      <c r="H27" s="489" t="s">
        <v>1960</v>
      </c>
      <c r="I27" s="513"/>
      <c r="J27" s="465"/>
      <c r="K27" s="540" t="s">
        <v>1960</v>
      </c>
    </row>
    <row r="28" spans="1:11" x14ac:dyDescent="0.15">
      <c r="A28" s="43"/>
      <c r="B28" s="50" t="s">
        <v>1720</v>
      </c>
      <c r="C28" s="618"/>
      <c r="D28" s="93">
        <v>50</v>
      </c>
      <c r="E28" s="610"/>
      <c r="F28" s="437"/>
      <c r="G28" s="466"/>
      <c r="H28" s="490" t="s">
        <v>1960</v>
      </c>
      <c r="I28" s="514"/>
      <c r="J28" s="466"/>
      <c r="K28" s="541" t="s">
        <v>1960</v>
      </c>
    </row>
    <row r="29" spans="1:11" x14ac:dyDescent="0.15">
      <c r="A29" s="43"/>
      <c r="B29" s="50" t="s">
        <v>1721</v>
      </c>
      <c r="C29" s="618"/>
      <c r="D29" s="93">
        <v>100</v>
      </c>
      <c r="E29" s="610"/>
      <c r="F29" s="437"/>
      <c r="G29" s="466"/>
      <c r="H29" s="490" t="s">
        <v>1960</v>
      </c>
      <c r="I29" s="514"/>
      <c r="J29" s="466"/>
      <c r="K29" s="541" t="s">
        <v>1960</v>
      </c>
    </row>
    <row r="30" spans="1:11" x14ac:dyDescent="0.15">
      <c r="A30" s="43"/>
      <c r="B30" s="51" t="s">
        <v>1722</v>
      </c>
      <c r="C30" s="619"/>
      <c r="D30" s="100">
        <v>150</v>
      </c>
      <c r="E30" s="611"/>
      <c r="F30" s="436"/>
      <c r="G30" s="465"/>
      <c r="H30" s="489" t="s">
        <v>1960</v>
      </c>
      <c r="I30" s="513"/>
      <c r="J30" s="465"/>
      <c r="K30" s="540" t="s">
        <v>1960</v>
      </c>
    </row>
    <row r="31" spans="1:11" x14ac:dyDescent="0.15">
      <c r="A31" s="43"/>
      <c r="B31" s="52" t="s">
        <v>1723</v>
      </c>
      <c r="C31" s="620" t="s">
        <v>1869</v>
      </c>
      <c r="D31" s="92">
        <v>0</v>
      </c>
      <c r="E31" s="609" t="s">
        <v>1960</v>
      </c>
      <c r="F31" s="438"/>
      <c r="G31" s="467"/>
      <c r="H31" s="491" t="s">
        <v>1960</v>
      </c>
      <c r="I31" s="515"/>
      <c r="J31" s="467"/>
      <c r="K31" s="542" t="s">
        <v>1960</v>
      </c>
    </row>
    <row r="32" spans="1:11" x14ac:dyDescent="0.15">
      <c r="A32" s="43"/>
      <c r="B32" s="50" t="s">
        <v>1724</v>
      </c>
      <c r="C32" s="621"/>
      <c r="D32" s="93">
        <v>20</v>
      </c>
      <c r="E32" s="610"/>
      <c r="F32" s="437"/>
      <c r="G32" s="466"/>
      <c r="H32" s="490" t="s">
        <v>1960</v>
      </c>
      <c r="I32" s="514"/>
      <c r="J32" s="466"/>
      <c r="K32" s="541" t="s">
        <v>1960</v>
      </c>
    </row>
    <row r="33" spans="1:11" x14ac:dyDescent="0.15">
      <c r="A33" s="43"/>
      <c r="B33" s="50" t="s">
        <v>1725</v>
      </c>
      <c r="C33" s="621"/>
      <c r="D33" s="93">
        <v>30</v>
      </c>
      <c r="E33" s="610"/>
      <c r="F33" s="437"/>
      <c r="G33" s="466"/>
      <c r="H33" s="490" t="s">
        <v>1960</v>
      </c>
      <c r="I33" s="514"/>
      <c r="J33" s="466"/>
      <c r="K33" s="541" t="s">
        <v>1960</v>
      </c>
    </row>
    <row r="34" spans="1:11" x14ac:dyDescent="0.15">
      <c r="A34" s="43"/>
      <c r="B34" s="50" t="s">
        <v>1726</v>
      </c>
      <c r="C34" s="621"/>
      <c r="D34" s="93">
        <v>50</v>
      </c>
      <c r="E34" s="610"/>
      <c r="F34" s="437"/>
      <c r="G34" s="466"/>
      <c r="H34" s="490" t="s">
        <v>1960</v>
      </c>
      <c r="I34" s="514"/>
      <c r="J34" s="466"/>
      <c r="K34" s="541" t="s">
        <v>1960</v>
      </c>
    </row>
    <row r="35" spans="1:11" x14ac:dyDescent="0.15">
      <c r="A35" s="43"/>
      <c r="B35" s="50" t="s">
        <v>1727</v>
      </c>
      <c r="C35" s="621"/>
      <c r="D35" s="93">
        <v>100</v>
      </c>
      <c r="E35" s="610"/>
      <c r="F35" s="437"/>
      <c r="G35" s="466"/>
      <c r="H35" s="490" t="s">
        <v>1960</v>
      </c>
      <c r="I35" s="514"/>
      <c r="J35" s="466"/>
      <c r="K35" s="541" t="s">
        <v>1960</v>
      </c>
    </row>
    <row r="36" spans="1:11" x14ac:dyDescent="0.15">
      <c r="A36" s="43"/>
      <c r="B36" s="53" t="s">
        <v>1728</v>
      </c>
      <c r="C36" s="622"/>
      <c r="D36" s="94">
        <v>150</v>
      </c>
      <c r="E36" s="611"/>
      <c r="F36" s="439"/>
      <c r="G36" s="468"/>
      <c r="H36" s="492" t="s">
        <v>1960</v>
      </c>
      <c r="I36" s="516"/>
      <c r="J36" s="468"/>
      <c r="K36" s="543" t="s">
        <v>1960</v>
      </c>
    </row>
    <row r="37" spans="1:11" x14ac:dyDescent="0.15">
      <c r="A37" s="43"/>
      <c r="B37" s="49" t="s">
        <v>1729</v>
      </c>
      <c r="C37" s="612" t="s">
        <v>1870</v>
      </c>
      <c r="D37" s="95">
        <v>10</v>
      </c>
      <c r="E37" s="609" t="s">
        <v>1960</v>
      </c>
      <c r="F37" s="436"/>
      <c r="G37" s="465"/>
      <c r="H37" s="489" t="s">
        <v>1960</v>
      </c>
      <c r="I37" s="513"/>
      <c r="J37" s="465"/>
      <c r="K37" s="540" t="s">
        <v>1960</v>
      </c>
    </row>
    <row r="38" spans="1:11" x14ac:dyDescent="0.15">
      <c r="A38" s="43"/>
      <c r="B38" s="51" t="s">
        <v>1730</v>
      </c>
      <c r="C38" s="613"/>
      <c r="D38" s="100">
        <v>20</v>
      </c>
      <c r="E38" s="610"/>
      <c r="F38" s="437"/>
      <c r="G38" s="466"/>
      <c r="H38" s="490" t="s">
        <v>1960</v>
      </c>
      <c r="I38" s="514"/>
      <c r="J38" s="466"/>
      <c r="K38" s="541" t="s">
        <v>1960</v>
      </c>
    </row>
    <row r="39" spans="1:11" x14ac:dyDescent="0.15">
      <c r="A39" s="43"/>
      <c r="B39" s="51" t="s">
        <v>1731</v>
      </c>
      <c r="C39" s="613"/>
      <c r="D39" s="93">
        <v>50</v>
      </c>
      <c r="E39" s="610"/>
      <c r="F39" s="440"/>
      <c r="G39" s="469"/>
      <c r="H39" s="493" t="s">
        <v>1960</v>
      </c>
      <c r="I39" s="517"/>
      <c r="J39" s="469"/>
      <c r="K39" s="544" t="s">
        <v>1960</v>
      </c>
    </row>
    <row r="40" spans="1:11" x14ac:dyDescent="0.15">
      <c r="A40" s="43"/>
      <c r="B40" s="51" t="s">
        <v>1732</v>
      </c>
      <c r="C40" s="613"/>
      <c r="D40" s="93">
        <v>100</v>
      </c>
      <c r="E40" s="610"/>
      <c r="F40" s="441"/>
      <c r="G40" s="466"/>
      <c r="H40" s="490" t="s">
        <v>1960</v>
      </c>
      <c r="I40" s="514"/>
      <c r="J40" s="466"/>
      <c r="K40" s="541" t="s">
        <v>1960</v>
      </c>
    </row>
    <row r="41" spans="1:11" x14ac:dyDescent="0.15">
      <c r="A41" s="43"/>
      <c r="B41" s="51" t="s">
        <v>1733</v>
      </c>
      <c r="C41" s="614"/>
      <c r="D41" s="90">
        <v>150</v>
      </c>
      <c r="E41" s="611"/>
      <c r="F41" s="442"/>
      <c r="G41" s="468"/>
      <c r="H41" s="492" t="s">
        <v>1960</v>
      </c>
      <c r="I41" s="516"/>
      <c r="J41" s="468"/>
      <c r="K41" s="543" t="s">
        <v>1960</v>
      </c>
    </row>
    <row r="42" spans="1:11" x14ac:dyDescent="0.15">
      <c r="A42" s="43"/>
      <c r="B42" s="54" t="s">
        <v>1734</v>
      </c>
      <c r="C42" s="606" t="s">
        <v>1871</v>
      </c>
      <c r="D42" s="411">
        <v>10</v>
      </c>
      <c r="E42" s="609" t="s">
        <v>1960</v>
      </c>
      <c r="F42" s="443"/>
      <c r="G42" s="467"/>
      <c r="H42" s="491" t="s">
        <v>1960</v>
      </c>
      <c r="I42" s="515"/>
      <c r="J42" s="467"/>
      <c r="K42" s="542" t="s">
        <v>1960</v>
      </c>
    </row>
    <row r="43" spans="1:11" x14ac:dyDescent="0.15">
      <c r="A43" s="43"/>
      <c r="B43" s="51" t="s">
        <v>1735</v>
      </c>
      <c r="C43" s="607"/>
      <c r="D43" s="93">
        <v>20</v>
      </c>
      <c r="E43" s="610"/>
      <c r="F43" s="441"/>
      <c r="G43" s="466"/>
      <c r="H43" s="490" t="s">
        <v>1960</v>
      </c>
      <c r="I43" s="514"/>
      <c r="J43" s="466"/>
      <c r="K43" s="541" t="s">
        <v>1960</v>
      </c>
    </row>
    <row r="44" spans="1:11" x14ac:dyDescent="0.15">
      <c r="A44" s="43"/>
      <c r="B44" s="51" t="s">
        <v>1736</v>
      </c>
      <c r="C44" s="607"/>
      <c r="D44" s="93">
        <v>50</v>
      </c>
      <c r="E44" s="610"/>
      <c r="F44" s="441"/>
      <c r="G44" s="466"/>
      <c r="H44" s="490" t="s">
        <v>1960</v>
      </c>
      <c r="I44" s="514"/>
      <c r="J44" s="466"/>
      <c r="K44" s="541" t="s">
        <v>1960</v>
      </c>
    </row>
    <row r="45" spans="1:11" x14ac:dyDescent="0.15">
      <c r="A45" s="43"/>
      <c r="B45" s="51" t="s">
        <v>1737</v>
      </c>
      <c r="C45" s="607"/>
      <c r="D45" s="93">
        <v>100</v>
      </c>
      <c r="E45" s="610"/>
      <c r="F45" s="441"/>
      <c r="G45" s="466"/>
      <c r="H45" s="490" t="s">
        <v>1960</v>
      </c>
      <c r="I45" s="514"/>
      <c r="J45" s="466"/>
      <c r="K45" s="541" t="s">
        <v>1960</v>
      </c>
    </row>
    <row r="46" spans="1:11" x14ac:dyDescent="0.15">
      <c r="A46" s="43"/>
      <c r="B46" s="51" t="s">
        <v>1738</v>
      </c>
      <c r="C46" s="608"/>
      <c r="D46" s="90">
        <v>150</v>
      </c>
      <c r="E46" s="611"/>
      <c r="F46" s="442"/>
      <c r="G46" s="468"/>
      <c r="H46" s="492" t="s">
        <v>1960</v>
      </c>
      <c r="I46" s="516"/>
      <c r="J46" s="468"/>
      <c r="K46" s="543" t="s">
        <v>1960</v>
      </c>
    </row>
    <row r="47" spans="1:11" x14ac:dyDescent="0.15">
      <c r="A47" s="43"/>
      <c r="B47" s="55" t="s">
        <v>1739</v>
      </c>
      <c r="C47" s="606" t="s">
        <v>1872</v>
      </c>
      <c r="D47" s="78">
        <v>20</v>
      </c>
      <c r="E47" s="609" t="s">
        <v>1960</v>
      </c>
      <c r="F47" s="437"/>
      <c r="G47" s="466"/>
      <c r="H47" s="490" t="s">
        <v>1960</v>
      </c>
      <c r="I47" s="514"/>
      <c r="J47" s="466"/>
      <c r="K47" s="541" t="s">
        <v>1960</v>
      </c>
    </row>
    <row r="48" spans="1:11" x14ac:dyDescent="0.15">
      <c r="A48" s="43"/>
      <c r="B48" s="51" t="s">
        <v>1740</v>
      </c>
      <c r="C48" s="607"/>
      <c r="D48" s="93">
        <v>50</v>
      </c>
      <c r="E48" s="610"/>
      <c r="F48" s="440"/>
      <c r="G48" s="469"/>
      <c r="H48" s="493" t="s">
        <v>1960</v>
      </c>
      <c r="I48" s="517"/>
      <c r="J48" s="469"/>
      <c r="K48" s="544" t="s">
        <v>1960</v>
      </c>
    </row>
    <row r="49" spans="1:11" x14ac:dyDescent="0.15">
      <c r="A49" s="43"/>
      <c r="B49" s="51" t="s">
        <v>1741</v>
      </c>
      <c r="C49" s="607"/>
      <c r="D49" s="93">
        <v>100</v>
      </c>
      <c r="E49" s="610"/>
      <c r="F49" s="441"/>
      <c r="G49" s="466"/>
      <c r="H49" s="490" t="s">
        <v>1960</v>
      </c>
      <c r="I49" s="514"/>
      <c r="J49" s="466"/>
      <c r="K49" s="541" t="s">
        <v>1960</v>
      </c>
    </row>
    <row r="50" spans="1:11" x14ac:dyDescent="0.15">
      <c r="A50" s="43"/>
      <c r="B50" s="56" t="s">
        <v>1742</v>
      </c>
      <c r="C50" s="608"/>
      <c r="D50" s="90">
        <v>150</v>
      </c>
      <c r="E50" s="611"/>
      <c r="F50" s="442"/>
      <c r="G50" s="468"/>
      <c r="H50" s="492" t="s">
        <v>1960</v>
      </c>
      <c r="I50" s="516"/>
      <c r="J50" s="468"/>
      <c r="K50" s="543" t="s">
        <v>1960</v>
      </c>
    </row>
    <row r="51" spans="1:11" x14ac:dyDescent="0.15">
      <c r="A51" s="43"/>
      <c r="B51" s="49" t="s">
        <v>1743</v>
      </c>
      <c r="C51" s="612" t="s">
        <v>1685</v>
      </c>
      <c r="D51" s="95">
        <v>20</v>
      </c>
      <c r="E51" s="609">
        <v>0.2</v>
      </c>
      <c r="F51" s="444">
        <v>727113944</v>
      </c>
      <c r="G51" s="469">
        <v>145422788</v>
      </c>
      <c r="H51" s="493">
        <v>9.4999999999999998E-3</v>
      </c>
      <c r="I51" s="517">
        <v>727113944</v>
      </c>
      <c r="J51" s="469">
        <v>145422788</v>
      </c>
      <c r="K51" s="544">
        <v>9.4999999999999998E-3</v>
      </c>
    </row>
    <row r="52" spans="1:11" x14ac:dyDescent="0.15">
      <c r="A52" s="43"/>
      <c r="B52" s="49" t="s">
        <v>1744</v>
      </c>
      <c r="C52" s="613"/>
      <c r="D52" s="95">
        <v>30</v>
      </c>
      <c r="E52" s="610"/>
      <c r="F52" s="444"/>
      <c r="G52" s="469"/>
      <c r="H52" s="493" t="s">
        <v>1960</v>
      </c>
      <c r="I52" s="517"/>
      <c r="J52" s="469"/>
      <c r="K52" s="544" t="s">
        <v>1960</v>
      </c>
    </row>
    <row r="53" spans="1:11" x14ac:dyDescent="0.15">
      <c r="A53" s="43"/>
      <c r="B53" s="49" t="s">
        <v>1745</v>
      </c>
      <c r="C53" s="613"/>
      <c r="D53" s="95">
        <v>40</v>
      </c>
      <c r="E53" s="610"/>
      <c r="F53" s="444"/>
      <c r="G53" s="469"/>
      <c r="H53" s="493" t="s">
        <v>1960</v>
      </c>
      <c r="I53" s="517"/>
      <c r="J53" s="469"/>
      <c r="K53" s="544" t="s">
        <v>1960</v>
      </c>
    </row>
    <row r="54" spans="1:11" x14ac:dyDescent="0.15">
      <c r="A54" s="43"/>
      <c r="B54" s="50" t="s">
        <v>1746</v>
      </c>
      <c r="C54" s="613"/>
      <c r="D54" s="93">
        <v>50</v>
      </c>
      <c r="E54" s="610"/>
      <c r="F54" s="437"/>
      <c r="G54" s="466"/>
      <c r="H54" s="490" t="s">
        <v>1960</v>
      </c>
      <c r="I54" s="514"/>
      <c r="J54" s="466"/>
      <c r="K54" s="541" t="s">
        <v>1960</v>
      </c>
    </row>
    <row r="55" spans="1:11" x14ac:dyDescent="0.15">
      <c r="A55" s="43"/>
      <c r="B55" s="49" t="s">
        <v>1747</v>
      </c>
      <c r="C55" s="613"/>
      <c r="D55" s="95">
        <v>75</v>
      </c>
      <c r="E55" s="610"/>
      <c r="F55" s="444"/>
      <c r="G55" s="469"/>
      <c r="H55" s="493" t="s">
        <v>1960</v>
      </c>
      <c r="I55" s="517"/>
      <c r="J55" s="469"/>
      <c r="K55" s="544" t="s">
        <v>1960</v>
      </c>
    </row>
    <row r="56" spans="1:11" x14ac:dyDescent="0.15">
      <c r="A56" s="43"/>
      <c r="B56" s="50" t="s">
        <v>1748</v>
      </c>
      <c r="C56" s="613"/>
      <c r="D56" s="93">
        <v>100</v>
      </c>
      <c r="E56" s="610"/>
      <c r="F56" s="437"/>
      <c r="G56" s="466"/>
      <c r="H56" s="490" t="s">
        <v>1960</v>
      </c>
      <c r="I56" s="514"/>
      <c r="J56" s="466"/>
      <c r="K56" s="541" t="s">
        <v>1960</v>
      </c>
    </row>
    <row r="57" spans="1:11" x14ac:dyDescent="0.15">
      <c r="A57" s="43"/>
      <c r="B57" s="51" t="s">
        <v>1749</v>
      </c>
      <c r="C57" s="613"/>
      <c r="D57" s="100">
        <v>150</v>
      </c>
      <c r="E57" s="610"/>
      <c r="F57" s="445"/>
      <c r="G57" s="470"/>
      <c r="H57" s="494" t="s">
        <v>1960</v>
      </c>
      <c r="I57" s="518"/>
      <c r="J57" s="470"/>
      <c r="K57" s="545" t="s">
        <v>1960</v>
      </c>
    </row>
    <row r="58" spans="1:11" s="181" customFormat="1" x14ac:dyDescent="0.15">
      <c r="A58" s="43"/>
      <c r="B58" s="56" t="s">
        <v>1750</v>
      </c>
      <c r="C58" s="614"/>
      <c r="D58" s="96">
        <v>250</v>
      </c>
      <c r="E58" s="611"/>
      <c r="F58" s="446"/>
      <c r="G58" s="471"/>
      <c r="H58" s="495" t="s">
        <v>1960</v>
      </c>
      <c r="I58" s="519"/>
      <c r="J58" s="471"/>
      <c r="K58" s="546" t="s">
        <v>1960</v>
      </c>
    </row>
    <row r="59" spans="1:11" x14ac:dyDescent="0.15">
      <c r="A59" s="43"/>
      <c r="B59" s="57" t="s">
        <v>1751</v>
      </c>
      <c r="C59" s="612" t="s">
        <v>1873</v>
      </c>
      <c r="D59" s="95">
        <v>10</v>
      </c>
      <c r="E59" s="609" t="s">
        <v>1960</v>
      </c>
      <c r="F59" s="444"/>
      <c r="G59" s="469"/>
      <c r="H59" s="493" t="s">
        <v>1960</v>
      </c>
      <c r="I59" s="517"/>
      <c r="J59" s="469"/>
      <c r="K59" s="544" t="s">
        <v>1960</v>
      </c>
    </row>
    <row r="60" spans="1:11" x14ac:dyDescent="0.15">
      <c r="A60" s="43"/>
      <c r="B60" s="49" t="s">
        <v>1752</v>
      </c>
      <c r="C60" s="613"/>
      <c r="D60" s="95">
        <v>15</v>
      </c>
      <c r="E60" s="610"/>
      <c r="F60" s="444"/>
      <c r="G60" s="469"/>
      <c r="H60" s="493" t="s">
        <v>1960</v>
      </c>
      <c r="I60" s="517"/>
      <c r="J60" s="469"/>
      <c r="K60" s="544" t="s">
        <v>1960</v>
      </c>
    </row>
    <row r="61" spans="1:11" x14ac:dyDescent="0.15">
      <c r="A61" s="43"/>
      <c r="B61" s="49" t="s">
        <v>1753</v>
      </c>
      <c r="C61" s="613"/>
      <c r="D61" s="95">
        <v>20</v>
      </c>
      <c r="E61" s="610"/>
      <c r="F61" s="444"/>
      <c r="G61" s="469"/>
      <c r="H61" s="493" t="s">
        <v>1960</v>
      </c>
      <c r="I61" s="517"/>
      <c r="J61" s="469"/>
      <c r="K61" s="544" t="s">
        <v>1960</v>
      </c>
    </row>
    <row r="62" spans="1:11" x14ac:dyDescent="0.15">
      <c r="A62" s="43"/>
      <c r="B62" s="50" t="s">
        <v>1754</v>
      </c>
      <c r="C62" s="613"/>
      <c r="D62" s="93">
        <v>25</v>
      </c>
      <c r="E62" s="610"/>
      <c r="F62" s="437"/>
      <c r="G62" s="466"/>
      <c r="H62" s="490" t="s">
        <v>1960</v>
      </c>
      <c r="I62" s="514"/>
      <c r="J62" s="466"/>
      <c r="K62" s="541" t="s">
        <v>1960</v>
      </c>
    </row>
    <row r="63" spans="1:11" x14ac:dyDescent="0.15">
      <c r="A63" s="43"/>
      <c r="B63" s="49" t="s">
        <v>1755</v>
      </c>
      <c r="C63" s="613"/>
      <c r="D63" s="95">
        <v>35</v>
      </c>
      <c r="E63" s="610"/>
      <c r="F63" s="444"/>
      <c r="G63" s="469"/>
      <c r="H63" s="493" t="s">
        <v>1960</v>
      </c>
      <c r="I63" s="517"/>
      <c r="J63" s="469"/>
      <c r="K63" s="544" t="s">
        <v>1960</v>
      </c>
    </row>
    <row r="64" spans="1:11" x14ac:dyDescent="0.15">
      <c r="A64" s="43"/>
      <c r="B64" s="50" t="s">
        <v>1756</v>
      </c>
      <c r="C64" s="613"/>
      <c r="D64" s="93">
        <v>50</v>
      </c>
      <c r="E64" s="610"/>
      <c r="F64" s="437"/>
      <c r="G64" s="466"/>
      <c r="H64" s="490" t="s">
        <v>1960</v>
      </c>
      <c r="I64" s="514"/>
      <c r="J64" s="466"/>
      <c r="K64" s="541" t="s">
        <v>1960</v>
      </c>
    </row>
    <row r="65" spans="1:11" x14ac:dyDescent="0.15">
      <c r="A65" s="43"/>
      <c r="B65" s="56" t="s">
        <v>1757</v>
      </c>
      <c r="C65" s="614"/>
      <c r="D65" s="96">
        <v>100</v>
      </c>
      <c r="E65" s="611"/>
      <c r="F65" s="446"/>
      <c r="G65" s="471"/>
      <c r="H65" s="495" t="s">
        <v>1960</v>
      </c>
      <c r="I65" s="519"/>
      <c r="J65" s="471"/>
      <c r="K65" s="546" t="s">
        <v>1960</v>
      </c>
    </row>
    <row r="66" spans="1:11" x14ac:dyDescent="0.15">
      <c r="A66" s="43"/>
      <c r="B66" s="49" t="s">
        <v>1758</v>
      </c>
      <c r="C66" s="606" t="s">
        <v>1874</v>
      </c>
      <c r="D66" s="95">
        <v>20</v>
      </c>
      <c r="E66" s="609" t="s">
        <v>1960</v>
      </c>
      <c r="F66" s="436"/>
      <c r="G66" s="465"/>
      <c r="H66" s="489" t="s">
        <v>1960</v>
      </c>
      <c r="I66" s="513"/>
      <c r="J66" s="465"/>
      <c r="K66" s="540" t="s">
        <v>1960</v>
      </c>
    </row>
    <row r="67" spans="1:11" x14ac:dyDescent="0.15">
      <c r="A67" s="43"/>
      <c r="B67" s="50" t="s">
        <v>1759</v>
      </c>
      <c r="C67" s="607"/>
      <c r="D67" s="93">
        <v>50</v>
      </c>
      <c r="E67" s="610"/>
      <c r="F67" s="437"/>
      <c r="G67" s="466"/>
      <c r="H67" s="490" t="s">
        <v>1960</v>
      </c>
      <c r="I67" s="514"/>
      <c r="J67" s="466"/>
      <c r="K67" s="541" t="s">
        <v>1960</v>
      </c>
    </row>
    <row r="68" spans="1:11" x14ac:dyDescent="0.15">
      <c r="A68" s="43"/>
      <c r="B68" s="50" t="s">
        <v>1760</v>
      </c>
      <c r="C68" s="607"/>
      <c r="D68" s="93">
        <v>75</v>
      </c>
      <c r="E68" s="610"/>
      <c r="F68" s="437"/>
      <c r="G68" s="466"/>
      <c r="H68" s="490" t="s">
        <v>1960</v>
      </c>
      <c r="I68" s="514"/>
      <c r="J68" s="466"/>
      <c r="K68" s="541" t="s">
        <v>1960</v>
      </c>
    </row>
    <row r="69" spans="1:11" x14ac:dyDescent="0.15">
      <c r="A69" s="43"/>
      <c r="B69" s="50" t="s">
        <v>1761</v>
      </c>
      <c r="C69" s="607"/>
      <c r="D69" s="93">
        <v>85</v>
      </c>
      <c r="E69" s="610"/>
      <c r="F69" s="437"/>
      <c r="G69" s="466"/>
      <c r="H69" s="490" t="s">
        <v>1960</v>
      </c>
      <c r="I69" s="514"/>
      <c r="J69" s="466"/>
      <c r="K69" s="541" t="s">
        <v>1960</v>
      </c>
    </row>
    <row r="70" spans="1:11" x14ac:dyDescent="0.15">
      <c r="A70" s="43"/>
      <c r="B70" s="50" t="s">
        <v>1762</v>
      </c>
      <c r="C70" s="607"/>
      <c r="D70" s="93">
        <v>100</v>
      </c>
      <c r="E70" s="610"/>
      <c r="F70" s="437"/>
      <c r="G70" s="466"/>
      <c r="H70" s="490" t="s">
        <v>1960</v>
      </c>
      <c r="I70" s="514"/>
      <c r="J70" s="466"/>
      <c r="K70" s="541" t="s">
        <v>1960</v>
      </c>
    </row>
    <row r="71" spans="1:11" x14ac:dyDescent="0.15">
      <c r="A71" s="43"/>
      <c r="B71" s="51" t="s">
        <v>1763</v>
      </c>
      <c r="C71" s="607"/>
      <c r="D71" s="100">
        <v>150</v>
      </c>
      <c r="E71" s="610"/>
      <c r="F71" s="445"/>
      <c r="G71" s="470"/>
      <c r="H71" s="494" t="s">
        <v>1960</v>
      </c>
      <c r="I71" s="518"/>
      <c r="J71" s="470"/>
      <c r="K71" s="545" t="s">
        <v>1960</v>
      </c>
    </row>
    <row r="72" spans="1:11" s="181" customFormat="1" x14ac:dyDescent="0.15">
      <c r="A72" s="43"/>
      <c r="B72" s="56" t="s">
        <v>1764</v>
      </c>
      <c r="C72" s="608"/>
      <c r="D72" s="96">
        <v>250</v>
      </c>
      <c r="E72" s="611"/>
      <c r="F72" s="446"/>
      <c r="G72" s="471"/>
      <c r="H72" s="495" t="s">
        <v>1960</v>
      </c>
      <c r="I72" s="519"/>
      <c r="J72" s="471"/>
      <c r="K72" s="546" t="s">
        <v>1960</v>
      </c>
    </row>
    <row r="73" spans="1:11" x14ac:dyDescent="0.15">
      <c r="A73" s="43"/>
      <c r="B73" s="54" t="s">
        <v>1765</v>
      </c>
      <c r="C73" s="606" t="s">
        <v>1875</v>
      </c>
      <c r="D73" s="92">
        <v>20</v>
      </c>
      <c r="E73" s="609" t="s">
        <v>1960</v>
      </c>
      <c r="F73" s="447"/>
      <c r="G73" s="472"/>
      <c r="H73" s="496" t="s">
        <v>1960</v>
      </c>
      <c r="I73" s="520"/>
      <c r="J73" s="472"/>
      <c r="K73" s="547" t="s">
        <v>1960</v>
      </c>
    </row>
    <row r="74" spans="1:11" x14ac:dyDescent="0.15">
      <c r="A74" s="43"/>
      <c r="B74" s="58" t="s">
        <v>1766</v>
      </c>
      <c r="C74" s="607"/>
      <c r="D74" s="93">
        <v>50</v>
      </c>
      <c r="E74" s="610"/>
      <c r="F74" s="444"/>
      <c r="G74" s="469"/>
      <c r="H74" s="493" t="s">
        <v>1960</v>
      </c>
      <c r="I74" s="517"/>
      <c r="J74" s="469"/>
      <c r="K74" s="544" t="s">
        <v>1960</v>
      </c>
    </row>
    <row r="75" spans="1:11" x14ac:dyDescent="0.15">
      <c r="A75" s="43"/>
      <c r="B75" s="58" t="s">
        <v>1767</v>
      </c>
      <c r="C75" s="607"/>
      <c r="D75" s="93">
        <v>75</v>
      </c>
      <c r="E75" s="610"/>
      <c r="F75" s="444"/>
      <c r="G75" s="469"/>
      <c r="H75" s="493" t="s">
        <v>1960</v>
      </c>
      <c r="I75" s="517"/>
      <c r="J75" s="469"/>
      <c r="K75" s="544" t="s">
        <v>1960</v>
      </c>
    </row>
    <row r="76" spans="1:11" x14ac:dyDescent="0.15">
      <c r="A76" s="43"/>
      <c r="B76" s="58" t="s">
        <v>1768</v>
      </c>
      <c r="C76" s="607"/>
      <c r="D76" s="93">
        <v>80</v>
      </c>
      <c r="E76" s="610"/>
      <c r="F76" s="444"/>
      <c r="G76" s="469"/>
      <c r="H76" s="493" t="s">
        <v>1960</v>
      </c>
      <c r="I76" s="517"/>
      <c r="J76" s="469"/>
      <c r="K76" s="544" t="s">
        <v>1960</v>
      </c>
    </row>
    <row r="77" spans="1:11" x14ac:dyDescent="0.15">
      <c r="A77" s="43"/>
      <c r="B77" s="59" t="s">
        <v>1769</v>
      </c>
      <c r="C77" s="607"/>
      <c r="D77" s="93">
        <v>100</v>
      </c>
      <c r="E77" s="610"/>
      <c r="F77" s="437"/>
      <c r="G77" s="466"/>
      <c r="H77" s="490" t="s">
        <v>1960</v>
      </c>
      <c r="I77" s="514"/>
      <c r="J77" s="466"/>
      <c r="K77" s="541" t="s">
        <v>1960</v>
      </c>
    </row>
    <row r="78" spans="1:11" x14ac:dyDescent="0.15">
      <c r="A78" s="43"/>
      <c r="B78" s="59" t="s">
        <v>1770</v>
      </c>
      <c r="C78" s="607"/>
      <c r="D78" s="78">
        <v>130</v>
      </c>
      <c r="E78" s="610"/>
      <c r="F78" s="445"/>
      <c r="G78" s="470"/>
      <c r="H78" s="494" t="s">
        <v>1960</v>
      </c>
      <c r="I78" s="518"/>
      <c r="J78" s="470"/>
      <c r="K78" s="545" t="s">
        <v>1960</v>
      </c>
    </row>
    <row r="79" spans="1:11" x14ac:dyDescent="0.15">
      <c r="A79" s="43"/>
      <c r="B79" s="59" t="s">
        <v>1771</v>
      </c>
      <c r="C79" s="607"/>
      <c r="D79" s="93">
        <v>150</v>
      </c>
      <c r="E79" s="610"/>
      <c r="F79" s="445"/>
      <c r="G79" s="470"/>
      <c r="H79" s="494" t="s">
        <v>1960</v>
      </c>
      <c r="I79" s="518"/>
      <c r="J79" s="470"/>
      <c r="K79" s="545" t="s">
        <v>1960</v>
      </c>
    </row>
    <row r="80" spans="1:11" x14ac:dyDescent="0.15">
      <c r="A80" s="43"/>
      <c r="B80" s="54" t="s">
        <v>1772</v>
      </c>
      <c r="C80" s="612" t="s">
        <v>1876</v>
      </c>
      <c r="D80" s="92">
        <v>45</v>
      </c>
      <c r="E80" s="609" t="s">
        <v>1960</v>
      </c>
      <c r="F80" s="447"/>
      <c r="G80" s="472"/>
      <c r="H80" s="496" t="s">
        <v>1960</v>
      </c>
      <c r="I80" s="520"/>
      <c r="J80" s="472"/>
      <c r="K80" s="547" t="s">
        <v>1960</v>
      </c>
    </row>
    <row r="81" spans="1:11" s="181" customFormat="1" x14ac:dyDescent="0.15">
      <c r="A81" s="43"/>
      <c r="B81" s="59" t="s">
        <v>1773</v>
      </c>
      <c r="C81" s="613"/>
      <c r="D81" s="78">
        <v>75</v>
      </c>
      <c r="E81" s="610"/>
      <c r="F81" s="437"/>
      <c r="G81" s="466"/>
      <c r="H81" s="490" t="s">
        <v>1960</v>
      </c>
      <c r="I81" s="514"/>
      <c r="J81" s="466"/>
      <c r="K81" s="541" t="s">
        <v>1960</v>
      </c>
    </row>
    <row r="82" spans="1:11" x14ac:dyDescent="0.15">
      <c r="A82" s="43"/>
      <c r="B82" s="60" t="s">
        <v>1774</v>
      </c>
      <c r="C82" s="614"/>
      <c r="D82" s="94">
        <v>100</v>
      </c>
      <c r="E82" s="611"/>
      <c r="F82" s="446"/>
      <c r="G82" s="471"/>
      <c r="H82" s="495" t="s">
        <v>1960</v>
      </c>
      <c r="I82" s="519"/>
      <c r="J82" s="471"/>
      <c r="K82" s="546" t="s">
        <v>1960</v>
      </c>
    </row>
    <row r="83" spans="1:11" x14ac:dyDescent="0.15">
      <c r="A83" s="43"/>
      <c r="B83" s="49" t="s">
        <v>1775</v>
      </c>
      <c r="C83" s="612" t="s">
        <v>1877</v>
      </c>
      <c r="D83" s="95">
        <v>20</v>
      </c>
      <c r="E83" s="609" t="s">
        <v>1960</v>
      </c>
      <c r="F83" s="444"/>
      <c r="G83" s="469"/>
      <c r="H83" s="493" t="s">
        <v>1960</v>
      </c>
      <c r="I83" s="517"/>
      <c r="J83" s="469"/>
      <c r="K83" s="544" t="s">
        <v>1960</v>
      </c>
    </row>
    <row r="84" spans="1:11" x14ac:dyDescent="0.15">
      <c r="A84" s="43"/>
      <c r="B84" s="49" t="s">
        <v>1776</v>
      </c>
      <c r="C84" s="613"/>
      <c r="D84" s="95">
        <v>25</v>
      </c>
      <c r="E84" s="610"/>
      <c r="F84" s="444"/>
      <c r="G84" s="469"/>
      <c r="H84" s="493" t="s">
        <v>1960</v>
      </c>
      <c r="I84" s="517"/>
      <c r="J84" s="469"/>
      <c r="K84" s="544" t="s">
        <v>1960</v>
      </c>
    </row>
    <row r="85" spans="1:11" x14ac:dyDescent="0.15">
      <c r="A85" s="43"/>
      <c r="B85" s="49" t="s">
        <v>1777</v>
      </c>
      <c r="C85" s="613"/>
      <c r="D85" s="95">
        <v>30</v>
      </c>
      <c r="E85" s="610"/>
      <c r="F85" s="444"/>
      <c r="G85" s="469"/>
      <c r="H85" s="493" t="s">
        <v>1960</v>
      </c>
      <c r="I85" s="517"/>
      <c r="J85" s="469"/>
      <c r="K85" s="544" t="s">
        <v>1960</v>
      </c>
    </row>
    <row r="86" spans="1:11" x14ac:dyDescent="0.15">
      <c r="A86" s="43"/>
      <c r="B86" s="49" t="s">
        <v>1778</v>
      </c>
      <c r="C86" s="613"/>
      <c r="D86" s="95">
        <v>31.25</v>
      </c>
      <c r="E86" s="610"/>
      <c r="F86" s="444"/>
      <c r="G86" s="469"/>
      <c r="H86" s="493" t="s">
        <v>1960</v>
      </c>
      <c r="I86" s="517"/>
      <c r="J86" s="469"/>
      <c r="K86" s="544" t="s">
        <v>1960</v>
      </c>
    </row>
    <row r="87" spans="1:11" x14ac:dyDescent="0.15">
      <c r="A87" s="43"/>
      <c r="B87" s="49" t="s">
        <v>1779</v>
      </c>
      <c r="C87" s="613"/>
      <c r="D87" s="95">
        <v>35</v>
      </c>
      <c r="E87" s="610"/>
      <c r="F87" s="444"/>
      <c r="G87" s="469"/>
      <c r="H87" s="493" t="s">
        <v>1960</v>
      </c>
      <c r="I87" s="517"/>
      <c r="J87" s="469"/>
      <c r="K87" s="544" t="s">
        <v>1960</v>
      </c>
    </row>
    <row r="88" spans="1:11" x14ac:dyDescent="0.15">
      <c r="A88" s="43"/>
      <c r="B88" s="49" t="s">
        <v>1780</v>
      </c>
      <c r="C88" s="613"/>
      <c r="D88" s="95">
        <v>37.5</v>
      </c>
      <c r="E88" s="610"/>
      <c r="F88" s="444"/>
      <c r="G88" s="469"/>
      <c r="H88" s="493" t="s">
        <v>1960</v>
      </c>
      <c r="I88" s="517"/>
      <c r="J88" s="469"/>
      <c r="K88" s="544" t="s">
        <v>1960</v>
      </c>
    </row>
    <row r="89" spans="1:11" x14ac:dyDescent="0.15">
      <c r="A89" s="43"/>
      <c r="B89" s="50" t="s">
        <v>1781</v>
      </c>
      <c r="C89" s="613"/>
      <c r="D89" s="93">
        <v>40</v>
      </c>
      <c r="E89" s="610"/>
      <c r="F89" s="437"/>
      <c r="G89" s="466"/>
      <c r="H89" s="490" t="s">
        <v>1960</v>
      </c>
      <c r="I89" s="514"/>
      <c r="J89" s="466"/>
      <c r="K89" s="541" t="s">
        <v>1960</v>
      </c>
    </row>
    <row r="90" spans="1:11" x14ac:dyDescent="0.15">
      <c r="A90" s="43"/>
      <c r="B90" s="49" t="s">
        <v>1782</v>
      </c>
      <c r="C90" s="613"/>
      <c r="D90" s="95">
        <v>50</v>
      </c>
      <c r="E90" s="610"/>
      <c r="F90" s="444"/>
      <c r="G90" s="469"/>
      <c r="H90" s="493" t="s">
        <v>1960</v>
      </c>
      <c r="I90" s="517"/>
      <c r="J90" s="469"/>
      <c r="K90" s="544" t="s">
        <v>1960</v>
      </c>
    </row>
    <row r="91" spans="1:11" x14ac:dyDescent="0.15">
      <c r="A91" s="43"/>
      <c r="B91" s="49" t="s">
        <v>1783</v>
      </c>
      <c r="C91" s="613"/>
      <c r="D91" s="95">
        <v>62.5</v>
      </c>
      <c r="E91" s="610"/>
      <c r="F91" s="444"/>
      <c r="G91" s="469"/>
      <c r="H91" s="493" t="s">
        <v>1960</v>
      </c>
      <c r="I91" s="517"/>
      <c r="J91" s="469"/>
      <c r="K91" s="544" t="s">
        <v>1960</v>
      </c>
    </row>
    <row r="92" spans="1:11" x14ac:dyDescent="0.15">
      <c r="A92" s="43"/>
      <c r="B92" s="50" t="s">
        <v>1784</v>
      </c>
      <c r="C92" s="613"/>
      <c r="D92" s="93">
        <v>70</v>
      </c>
      <c r="E92" s="610"/>
      <c r="F92" s="437"/>
      <c r="G92" s="466"/>
      <c r="H92" s="490" t="s">
        <v>1960</v>
      </c>
      <c r="I92" s="514"/>
      <c r="J92" s="466"/>
      <c r="K92" s="541" t="s">
        <v>1960</v>
      </c>
    </row>
    <row r="93" spans="1:11" x14ac:dyDescent="0.15">
      <c r="A93" s="43"/>
      <c r="B93" s="56" t="s">
        <v>1785</v>
      </c>
      <c r="C93" s="614"/>
      <c r="D93" s="96">
        <v>75</v>
      </c>
      <c r="E93" s="611"/>
      <c r="F93" s="446"/>
      <c r="G93" s="471"/>
      <c r="H93" s="495" t="s">
        <v>1960</v>
      </c>
      <c r="I93" s="519"/>
      <c r="J93" s="471"/>
      <c r="K93" s="546" t="s">
        <v>1960</v>
      </c>
    </row>
    <row r="94" spans="1:11" x14ac:dyDescent="0.15">
      <c r="A94" s="43"/>
      <c r="B94" s="54" t="s">
        <v>1786</v>
      </c>
      <c r="C94" s="612" t="s">
        <v>1878</v>
      </c>
      <c r="D94" s="92">
        <v>30</v>
      </c>
      <c r="E94" s="609" t="s">
        <v>1960</v>
      </c>
      <c r="F94" s="447"/>
      <c r="G94" s="472"/>
      <c r="H94" s="496" t="s">
        <v>1960</v>
      </c>
      <c r="I94" s="520"/>
      <c r="J94" s="472"/>
      <c r="K94" s="547" t="s">
        <v>1960</v>
      </c>
    </row>
    <row r="95" spans="1:11" x14ac:dyDescent="0.15">
      <c r="A95" s="43"/>
      <c r="B95" s="49" t="s">
        <v>1787</v>
      </c>
      <c r="C95" s="613"/>
      <c r="D95" s="95">
        <v>35</v>
      </c>
      <c r="E95" s="610"/>
      <c r="F95" s="444"/>
      <c r="G95" s="469"/>
      <c r="H95" s="493" t="s">
        <v>1960</v>
      </c>
      <c r="I95" s="517"/>
      <c r="J95" s="469"/>
      <c r="K95" s="544" t="s">
        <v>1960</v>
      </c>
    </row>
    <row r="96" spans="1:11" x14ac:dyDescent="0.15">
      <c r="A96" s="43"/>
      <c r="B96" s="49" t="s">
        <v>1788</v>
      </c>
      <c r="C96" s="613"/>
      <c r="D96" s="95">
        <v>43.75</v>
      </c>
      <c r="E96" s="610"/>
      <c r="F96" s="444"/>
      <c r="G96" s="469"/>
      <c r="H96" s="493" t="s">
        <v>1960</v>
      </c>
      <c r="I96" s="517"/>
      <c r="J96" s="469"/>
      <c r="K96" s="544" t="s">
        <v>1960</v>
      </c>
    </row>
    <row r="97" spans="1:11" x14ac:dyDescent="0.15">
      <c r="A97" s="43"/>
      <c r="B97" s="49" t="s">
        <v>1789</v>
      </c>
      <c r="C97" s="613"/>
      <c r="D97" s="95">
        <v>45</v>
      </c>
      <c r="E97" s="610"/>
      <c r="F97" s="444"/>
      <c r="G97" s="469"/>
      <c r="H97" s="493" t="s">
        <v>1960</v>
      </c>
      <c r="I97" s="517"/>
      <c r="J97" s="469"/>
      <c r="K97" s="544" t="s">
        <v>1960</v>
      </c>
    </row>
    <row r="98" spans="1:11" x14ac:dyDescent="0.15">
      <c r="A98" s="43"/>
      <c r="B98" s="49" t="s">
        <v>1790</v>
      </c>
      <c r="C98" s="613"/>
      <c r="D98" s="95">
        <v>56.25</v>
      </c>
      <c r="E98" s="610"/>
      <c r="F98" s="444"/>
      <c r="G98" s="469"/>
      <c r="H98" s="493" t="s">
        <v>1960</v>
      </c>
      <c r="I98" s="517"/>
      <c r="J98" s="469"/>
      <c r="K98" s="544" t="s">
        <v>1960</v>
      </c>
    </row>
    <row r="99" spans="1:11" x14ac:dyDescent="0.15">
      <c r="A99" s="43"/>
      <c r="B99" s="49" t="s">
        <v>1791</v>
      </c>
      <c r="C99" s="613"/>
      <c r="D99" s="95">
        <v>60</v>
      </c>
      <c r="E99" s="610"/>
      <c r="F99" s="444"/>
      <c r="G99" s="469"/>
      <c r="H99" s="493" t="s">
        <v>1960</v>
      </c>
      <c r="I99" s="517"/>
      <c r="J99" s="469"/>
      <c r="K99" s="544" t="s">
        <v>1960</v>
      </c>
    </row>
    <row r="100" spans="1:11" x14ac:dyDescent="0.15">
      <c r="A100" s="43"/>
      <c r="B100" s="50" t="s">
        <v>1792</v>
      </c>
      <c r="C100" s="613"/>
      <c r="D100" s="93">
        <v>75</v>
      </c>
      <c r="E100" s="610"/>
      <c r="F100" s="437"/>
      <c r="G100" s="466"/>
      <c r="H100" s="490" t="s">
        <v>1960</v>
      </c>
      <c r="I100" s="514"/>
      <c r="J100" s="466"/>
      <c r="K100" s="541" t="s">
        <v>1960</v>
      </c>
    </row>
    <row r="101" spans="1:11" x14ac:dyDescent="0.15">
      <c r="A101" s="43"/>
      <c r="B101" s="49" t="s">
        <v>1793</v>
      </c>
      <c r="C101" s="613"/>
      <c r="D101" s="95">
        <v>93.75</v>
      </c>
      <c r="E101" s="610"/>
      <c r="F101" s="444"/>
      <c r="G101" s="469"/>
      <c r="H101" s="493" t="s">
        <v>1960</v>
      </c>
      <c r="I101" s="517"/>
      <c r="J101" s="469"/>
      <c r="K101" s="544" t="s">
        <v>1960</v>
      </c>
    </row>
    <row r="102" spans="1:11" x14ac:dyDescent="0.15">
      <c r="A102" s="43"/>
      <c r="B102" s="49" t="s">
        <v>1794</v>
      </c>
      <c r="C102" s="613"/>
      <c r="D102" s="95">
        <v>105</v>
      </c>
      <c r="E102" s="610"/>
      <c r="F102" s="444"/>
      <c r="G102" s="469"/>
      <c r="H102" s="493" t="s">
        <v>1960</v>
      </c>
      <c r="I102" s="517"/>
      <c r="J102" s="469"/>
      <c r="K102" s="544" t="s">
        <v>1960</v>
      </c>
    </row>
    <row r="103" spans="1:11" x14ac:dyDescent="0.15">
      <c r="A103" s="43"/>
      <c r="B103" s="56" t="s">
        <v>1795</v>
      </c>
      <c r="C103" s="614"/>
      <c r="D103" s="96">
        <v>150</v>
      </c>
      <c r="E103" s="611"/>
      <c r="F103" s="446"/>
      <c r="G103" s="471"/>
      <c r="H103" s="495" t="s">
        <v>1960</v>
      </c>
      <c r="I103" s="519"/>
      <c r="J103" s="471"/>
      <c r="K103" s="546" t="s">
        <v>1960</v>
      </c>
    </row>
    <row r="104" spans="1:11" x14ac:dyDescent="0.15">
      <c r="A104" s="43"/>
      <c r="B104" s="49" t="s">
        <v>1796</v>
      </c>
      <c r="C104" s="612" t="s">
        <v>1879</v>
      </c>
      <c r="D104" s="95">
        <v>70</v>
      </c>
      <c r="E104" s="609" t="s">
        <v>1960</v>
      </c>
      <c r="F104" s="444"/>
      <c r="G104" s="469"/>
      <c r="H104" s="493" t="s">
        <v>1960</v>
      </c>
      <c r="I104" s="517"/>
      <c r="J104" s="469"/>
      <c r="K104" s="544" t="s">
        <v>1960</v>
      </c>
    </row>
    <row r="105" spans="1:11" x14ac:dyDescent="0.15">
      <c r="A105" s="43"/>
      <c r="B105" s="49" t="s">
        <v>1797</v>
      </c>
      <c r="C105" s="613"/>
      <c r="D105" s="95">
        <v>90</v>
      </c>
      <c r="E105" s="610"/>
      <c r="F105" s="444"/>
      <c r="G105" s="469"/>
      <c r="H105" s="493" t="s">
        <v>1960</v>
      </c>
      <c r="I105" s="517"/>
      <c r="J105" s="469"/>
      <c r="K105" s="544" t="s">
        <v>1960</v>
      </c>
    </row>
    <row r="106" spans="1:11" x14ac:dyDescent="0.15">
      <c r="A106" s="43"/>
      <c r="B106" s="49" t="s">
        <v>1798</v>
      </c>
      <c r="C106" s="613"/>
      <c r="D106" s="95">
        <v>110</v>
      </c>
      <c r="E106" s="610"/>
      <c r="F106" s="444"/>
      <c r="G106" s="469"/>
      <c r="H106" s="493" t="s">
        <v>1960</v>
      </c>
      <c r="I106" s="517"/>
      <c r="J106" s="469"/>
      <c r="K106" s="544" t="s">
        <v>1960</v>
      </c>
    </row>
    <row r="107" spans="1:11" x14ac:dyDescent="0.15">
      <c r="A107" s="43"/>
      <c r="B107" s="49" t="s">
        <v>1799</v>
      </c>
      <c r="C107" s="613"/>
      <c r="D107" s="95">
        <v>112.5</v>
      </c>
      <c r="E107" s="610"/>
      <c r="F107" s="444"/>
      <c r="G107" s="469"/>
      <c r="H107" s="493" t="s">
        <v>1960</v>
      </c>
      <c r="I107" s="517"/>
      <c r="J107" s="469"/>
      <c r="K107" s="544" t="s">
        <v>1960</v>
      </c>
    </row>
    <row r="108" spans="1:11" x14ac:dyDescent="0.15">
      <c r="A108" s="43"/>
      <c r="B108" s="56" t="s">
        <v>1800</v>
      </c>
      <c r="C108" s="614"/>
      <c r="D108" s="96">
        <v>150</v>
      </c>
      <c r="E108" s="611"/>
      <c r="F108" s="446"/>
      <c r="G108" s="471"/>
      <c r="H108" s="495" t="s">
        <v>1960</v>
      </c>
      <c r="I108" s="519"/>
      <c r="J108" s="471"/>
      <c r="K108" s="546" t="s">
        <v>1960</v>
      </c>
    </row>
    <row r="109" spans="1:11" x14ac:dyDescent="0.15">
      <c r="A109" s="43"/>
      <c r="B109" s="61" t="s">
        <v>1801</v>
      </c>
      <c r="C109" s="82" t="s">
        <v>1880</v>
      </c>
      <c r="D109" s="91">
        <v>60</v>
      </c>
      <c r="E109" s="425" t="s">
        <v>1960</v>
      </c>
      <c r="F109" s="435"/>
      <c r="G109" s="464"/>
      <c r="H109" s="488" t="s">
        <v>1960</v>
      </c>
      <c r="I109" s="512"/>
      <c r="J109" s="464"/>
      <c r="K109" s="539" t="s">
        <v>1960</v>
      </c>
    </row>
    <row r="110" spans="1:11" x14ac:dyDescent="0.15">
      <c r="A110" s="43"/>
      <c r="B110" s="49" t="s">
        <v>1802</v>
      </c>
      <c r="C110" s="612" t="s">
        <v>1881</v>
      </c>
      <c r="D110" s="95">
        <v>100</v>
      </c>
      <c r="E110" s="609" t="s">
        <v>1960</v>
      </c>
      <c r="F110" s="444"/>
      <c r="G110" s="469"/>
      <c r="H110" s="493" t="s">
        <v>1960</v>
      </c>
      <c r="I110" s="517"/>
      <c r="J110" s="469"/>
      <c r="K110" s="544" t="s">
        <v>1960</v>
      </c>
    </row>
    <row r="111" spans="1:11" x14ac:dyDescent="0.15">
      <c r="A111" s="43"/>
      <c r="B111" s="56" t="s">
        <v>1803</v>
      </c>
      <c r="C111" s="614"/>
      <c r="D111" s="96">
        <v>150</v>
      </c>
      <c r="E111" s="611"/>
      <c r="F111" s="446"/>
      <c r="G111" s="471"/>
      <c r="H111" s="495" t="s">
        <v>1960</v>
      </c>
      <c r="I111" s="519"/>
      <c r="J111" s="471"/>
      <c r="K111" s="546" t="s">
        <v>1960</v>
      </c>
    </row>
    <row r="112" spans="1:11" x14ac:dyDescent="0.15">
      <c r="A112" s="43"/>
      <c r="B112" s="49" t="s">
        <v>1804</v>
      </c>
      <c r="C112" s="612" t="s">
        <v>1882</v>
      </c>
      <c r="D112" s="95">
        <v>100</v>
      </c>
      <c r="E112" s="609" t="s">
        <v>1960</v>
      </c>
      <c r="F112" s="444"/>
      <c r="G112" s="469"/>
      <c r="H112" s="493" t="s">
        <v>1960</v>
      </c>
      <c r="I112" s="517"/>
      <c r="J112" s="469"/>
      <c r="K112" s="544" t="s">
        <v>1960</v>
      </c>
    </row>
    <row r="113" spans="1:11" x14ac:dyDescent="0.15">
      <c r="A113" s="43"/>
      <c r="B113" s="49" t="s">
        <v>1805</v>
      </c>
      <c r="C113" s="613"/>
      <c r="D113" s="95">
        <v>125</v>
      </c>
      <c r="E113" s="610"/>
      <c r="F113" s="444"/>
      <c r="G113" s="469"/>
      <c r="H113" s="493" t="s">
        <v>1960</v>
      </c>
      <c r="I113" s="517"/>
      <c r="J113" s="469"/>
      <c r="K113" s="544" t="s">
        <v>1960</v>
      </c>
    </row>
    <row r="114" spans="1:11" x14ac:dyDescent="0.15">
      <c r="A114" s="43"/>
      <c r="B114" s="56" t="s">
        <v>1806</v>
      </c>
      <c r="C114" s="614"/>
      <c r="D114" s="96">
        <v>150</v>
      </c>
      <c r="E114" s="611"/>
      <c r="F114" s="446"/>
      <c r="G114" s="471"/>
      <c r="H114" s="495" t="s">
        <v>1960</v>
      </c>
      <c r="I114" s="519"/>
      <c r="J114" s="471"/>
      <c r="K114" s="546" t="s">
        <v>1960</v>
      </c>
    </row>
    <row r="115" spans="1:11" x14ac:dyDescent="0.15">
      <c r="A115" s="75"/>
      <c r="B115" s="402" t="s">
        <v>1807</v>
      </c>
      <c r="C115" s="620" t="s">
        <v>1883</v>
      </c>
      <c r="D115" s="412">
        <v>50</v>
      </c>
      <c r="E115" s="426"/>
      <c r="F115" s="448"/>
      <c r="G115" s="473"/>
      <c r="H115" s="497" t="s">
        <v>1960</v>
      </c>
      <c r="I115" s="521"/>
      <c r="J115" s="473"/>
      <c r="K115" s="548" t="s">
        <v>1960</v>
      </c>
    </row>
    <row r="116" spans="1:11" x14ac:dyDescent="0.15">
      <c r="A116" s="75"/>
      <c r="B116" s="295" t="s">
        <v>1808</v>
      </c>
      <c r="C116" s="621"/>
      <c r="D116" s="98">
        <v>100</v>
      </c>
      <c r="E116" s="427"/>
      <c r="F116" s="449"/>
      <c r="G116" s="474"/>
      <c r="H116" s="498" t="s">
        <v>1960</v>
      </c>
      <c r="I116" s="522"/>
      <c r="J116" s="474"/>
      <c r="K116" s="549" t="s">
        <v>1960</v>
      </c>
    </row>
    <row r="117" spans="1:11" x14ac:dyDescent="0.15">
      <c r="A117" s="75"/>
      <c r="B117" s="51" t="s">
        <v>1809</v>
      </c>
      <c r="C117" s="622"/>
      <c r="D117" s="413">
        <v>150</v>
      </c>
      <c r="E117" s="428" t="s">
        <v>1960</v>
      </c>
      <c r="F117" s="450"/>
      <c r="G117" s="475"/>
      <c r="H117" s="499" t="s">
        <v>1960</v>
      </c>
      <c r="I117" s="523"/>
      <c r="J117" s="475"/>
      <c r="K117" s="550" t="s">
        <v>1960</v>
      </c>
    </row>
    <row r="118" spans="1:11" x14ac:dyDescent="0.15">
      <c r="A118" s="75"/>
      <c r="B118" s="64" t="s">
        <v>1810</v>
      </c>
      <c r="C118" s="87" t="s">
        <v>1884</v>
      </c>
      <c r="D118" s="99">
        <v>20</v>
      </c>
      <c r="E118" s="429"/>
      <c r="F118" s="451"/>
      <c r="G118" s="476"/>
      <c r="H118" s="500" t="s">
        <v>1960</v>
      </c>
      <c r="I118" s="524"/>
      <c r="J118" s="476"/>
      <c r="K118" s="551" t="s">
        <v>1960</v>
      </c>
    </row>
    <row r="119" spans="1:11" x14ac:dyDescent="0.15">
      <c r="A119" s="75"/>
      <c r="B119" s="64" t="s">
        <v>1811</v>
      </c>
      <c r="C119" s="88" t="s">
        <v>1885</v>
      </c>
      <c r="D119" s="99">
        <v>10</v>
      </c>
      <c r="E119" s="429"/>
      <c r="F119" s="451"/>
      <c r="G119" s="476"/>
      <c r="H119" s="500" t="s">
        <v>1960</v>
      </c>
      <c r="I119" s="524"/>
      <c r="J119" s="476"/>
      <c r="K119" s="551" t="s">
        <v>1960</v>
      </c>
    </row>
    <row r="120" spans="1:11" ht="27" x14ac:dyDescent="0.15">
      <c r="A120" s="75"/>
      <c r="B120" s="64" t="s">
        <v>1812</v>
      </c>
      <c r="C120" s="88" t="s">
        <v>1886</v>
      </c>
      <c r="D120" s="99">
        <v>10</v>
      </c>
      <c r="E120" s="429"/>
      <c r="F120" s="451"/>
      <c r="G120" s="476"/>
      <c r="H120" s="500" t="s">
        <v>1960</v>
      </c>
      <c r="I120" s="524"/>
      <c r="J120" s="476"/>
      <c r="K120" s="551" t="s">
        <v>1960</v>
      </c>
    </row>
    <row r="121" spans="1:11" x14ac:dyDescent="0.15">
      <c r="A121" s="75"/>
      <c r="B121" s="54" t="s">
        <v>1813</v>
      </c>
      <c r="C121" s="612" t="s">
        <v>1684</v>
      </c>
      <c r="D121" s="92">
        <v>100</v>
      </c>
      <c r="E121" s="609">
        <v>1.3</v>
      </c>
      <c r="F121" s="452"/>
      <c r="G121" s="472"/>
      <c r="H121" s="496" t="s">
        <v>1960</v>
      </c>
      <c r="I121" s="520"/>
      <c r="J121" s="472"/>
      <c r="K121" s="547" t="s">
        <v>1960</v>
      </c>
    </row>
    <row r="122" spans="1:11" x14ac:dyDescent="0.15">
      <c r="A122" s="75"/>
      <c r="B122" s="403" t="s">
        <v>1814</v>
      </c>
      <c r="C122" s="613"/>
      <c r="D122" s="93">
        <v>130</v>
      </c>
      <c r="E122" s="610"/>
      <c r="F122" s="437">
        <v>14730053373</v>
      </c>
      <c r="G122" s="466">
        <v>19149069385</v>
      </c>
      <c r="H122" s="490">
        <v>1.2468999999999999</v>
      </c>
      <c r="I122" s="514">
        <v>14730053373</v>
      </c>
      <c r="J122" s="466">
        <v>19149069385</v>
      </c>
      <c r="K122" s="541">
        <v>1.2468999999999999</v>
      </c>
    </row>
    <row r="123" spans="1:11" x14ac:dyDescent="0.15">
      <c r="A123" s="75"/>
      <c r="B123" s="59" t="s">
        <v>1815</v>
      </c>
      <c r="C123" s="613"/>
      <c r="D123" s="78">
        <v>160</v>
      </c>
      <c r="E123" s="610"/>
      <c r="F123" s="437"/>
      <c r="G123" s="466"/>
      <c r="H123" s="490" t="s">
        <v>1960</v>
      </c>
      <c r="I123" s="514"/>
      <c r="J123" s="466"/>
      <c r="K123" s="541" t="s">
        <v>1960</v>
      </c>
    </row>
    <row r="124" spans="1:11" x14ac:dyDescent="0.15">
      <c r="A124" s="75"/>
      <c r="B124" s="59" t="s">
        <v>1816</v>
      </c>
      <c r="C124" s="613"/>
      <c r="D124" s="93">
        <v>190</v>
      </c>
      <c r="E124" s="610"/>
      <c r="F124" s="437"/>
      <c r="G124" s="466"/>
      <c r="H124" s="490" t="s">
        <v>1960</v>
      </c>
      <c r="I124" s="514"/>
      <c r="J124" s="466"/>
      <c r="K124" s="541" t="s">
        <v>1960</v>
      </c>
    </row>
    <row r="125" spans="1:11" x14ac:dyDescent="0.15">
      <c r="A125" s="75"/>
      <c r="B125" s="59" t="s">
        <v>1817</v>
      </c>
      <c r="C125" s="613"/>
      <c r="D125" s="93">
        <v>220</v>
      </c>
      <c r="E125" s="610"/>
      <c r="F125" s="437"/>
      <c r="G125" s="466"/>
      <c r="H125" s="490" t="s">
        <v>1960</v>
      </c>
      <c r="I125" s="514"/>
      <c r="J125" s="466"/>
      <c r="K125" s="541" t="s">
        <v>1960</v>
      </c>
    </row>
    <row r="126" spans="1:11" x14ac:dyDescent="0.15">
      <c r="A126" s="75"/>
      <c r="B126" s="403" t="s">
        <v>1818</v>
      </c>
      <c r="C126" s="613"/>
      <c r="D126" s="100">
        <v>250</v>
      </c>
      <c r="E126" s="610"/>
      <c r="F126" s="436"/>
      <c r="G126" s="465"/>
      <c r="H126" s="489" t="s">
        <v>1960</v>
      </c>
      <c r="I126" s="513"/>
      <c r="J126" s="465"/>
      <c r="K126" s="540" t="s">
        <v>1960</v>
      </c>
    </row>
    <row r="127" spans="1:11" x14ac:dyDescent="0.15">
      <c r="A127" s="75"/>
      <c r="B127" s="59" t="s">
        <v>1819</v>
      </c>
      <c r="C127" s="613"/>
      <c r="D127" s="93">
        <v>280</v>
      </c>
      <c r="E127" s="610"/>
      <c r="F127" s="437"/>
      <c r="G127" s="466"/>
      <c r="H127" s="490" t="s">
        <v>1960</v>
      </c>
      <c r="I127" s="514"/>
      <c r="J127" s="466"/>
      <c r="K127" s="541" t="s">
        <v>1960</v>
      </c>
    </row>
    <row r="128" spans="1:11" x14ac:dyDescent="0.15">
      <c r="A128" s="75"/>
      <c r="B128" s="403" t="s">
        <v>1820</v>
      </c>
      <c r="C128" s="613"/>
      <c r="D128" s="93">
        <v>340</v>
      </c>
      <c r="E128" s="610"/>
      <c r="F128" s="437"/>
      <c r="G128" s="466"/>
      <c r="H128" s="490" t="s">
        <v>1960</v>
      </c>
      <c r="I128" s="514"/>
      <c r="J128" s="466"/>
      <c r="K128" s="541" t="s">
        <v>1960</v>
      </c>
    </row>
    <row r="129" spans="1:11" x14ac:dyDescent="0.15">
      <c r="A129" s="75"/>
      <c r="B129" s="56" t="s">
        <v>1821</v>
      </c>
      <c r="C129" s="613"/>
      <c r="D129" s="94">
        <v>400</v>
      </c>
      <c r="E129" s="611"/>
      <c r="F129" s="439"/>
      <c r="G129" s="468"/>
      <c r="H129" s="492" t="s">
        <v>1960</v>
      </c>
      <c r="I129" s="516"/>
      <c r="J129" s="468"/>
      <c r="K129" s="543" t="s">
        <v>1960</v>
      </c>
    </row>
    <row r="130" spans="1:11" ht="21.75" customHeight="1" x14ac:dyDescent="0.15">
      <c r="A130" s="75"/>
      <c r="B130" s="61" t="s">
        <v>1822</v>
      </c>
      <c r="C130" s="81" t="s">
        <v>1887</v>
      </c>
      <c r="D130" s="91">
        <v>1250</v>
      </c>
      <c r="E130" s="430" t="s">
        <v>1960</v>
      </c>
      <c r="F130" s="435"/>
      <c r="G130" s="464"/>
      <c r="H130" s="488" t="s">
        <v>1960</v>
      </c>
      <c r="I130" s="512"/>
      <c r="J130" s="464"/>
      <c r="K130" s="539" t="s">
        <v>1960</v>
      </c>
    </row>
    <row r="131" spans="1:11" x14ac:dyDescent="0.15">
      <c r="A131" s="75"/>
      <c r="B131" s="49" t="s">
        <v>1823</v>
      </c>
      <c r="C131" s="612" t="s">
        <v>1888</v>
      </c>
      <c r="D131" s="95">
        <v>150</v>
      </c>
      <c r="E131" s="609" t="s">
        <v>1960</v>
      </c>
      <c r="F131" s="444"/>
      <c r="G131" s="469"/>
      <c r="H131" s="493" t="s">
        <v>1960</v>
      </c>
      <c r="I131" s="517"/>
      <c r="J131" s="469"/>
      <c r="K131" s="544" t="s">
        <v>1960</v>
      </c>
    </row>
    <row r="132" spans="1:11" x14ac:dyDescent="0.15">
      <c r="A132" s="75"/>
      <c r="B132" s="56" t="s">
        <v>1824</v>
      </c>
      <c r="C132" s="614"/>
      <c r="D132" s="96">
        <v>250</v>
      </c>
      <c r="E132" s="611"/>
      <c r="F132" s="446"/>
      <c r="G132" s="471"/>
      <c r="H132" s="495" t="s">
        <v>1960</v>
      </c>
      <c r="I132" s="519"/>
      <c r="J132" s="471"/>
      <c r="K132" s="546" t="s">
        <v>1960</v>
      </c>
    </row>
    <row r="133" spans="1:11" x14ac:dyDescent="0.15">
      <c r="A133" s="75"/>
      <c r="B133" s="49" t="s">
        <v>1825</v>
      </c>
      <c r="C133" s="612" t="s">
        <v>1889</v>
      </c>
      <c r="D133" s="95">
        <v>30</v>
      </c>
      <c r="E133" s="610" t="s">
        <v>1960</v>
      </c>
      <c r="F133" s="444"/>
      <c r="G133" s="469"/>
      <c r="H133" s="493" t="s">
        <v>1960</v>
      </c>
      <c r="I133" s="517"/>
      <c r="J133" s="469"/>
      <c r="K133" s="544" t="s">
        <v>1960</v>
      </c>
    </row>
    <row r="134" spans="1:11" x14ac:dyDescent="0.15">
      <c r="A134" s="75"/>
      <c r="B134" s="49" t="s">
        <v>1826</v>
      </c>
      <c r="C134" s="613"/>
      <c r="D134" s="95">
        <f>25*1.5</f>
        <v>37.5</v>
      </c>
      <c r="E134" s="610"/>
      <c r="F134" s="444"/>
      <c r="G134" s="469"/>
      <c r="H134" s="493" t="s">
        <v>1960</v>
      </c>
      <c r="I134" s="517"/>
      <c r="J134" s="469"/>
      <c r="K134" s="544" t="s">
        <v>1960</v>
      </c>
    </row>
    <row r="135" spans="1:11" x14ac:dyDescent="0.15">
      <c r="A135" s="75"/>
      <c r="B135" s="49" t="s">
        <v>1827</v>
      </c>
      <c r="C135" s="613"/>
      <c r="D135" s="95">
        <v>45</v>
      </c>
      <c r="E135" s="610"/>
      <c r="F135" s="444"/>
      <c r="G135" s="469"/>
      <c r="H135" s="493" t="s">
        <v>1960</v>
      </c>
      <c r="I135" s="517"/>
      <c r="J135" s="469"/>
      <c r="K135" s="544" t="s">
        <v>1960</v>
      </c>
    </row>
    <row r="136" spans="1:11" x14ac:dyDescent="0.15">
      <c r="A136" s="75"/>
      <c r="B136" s="49" t="s">
        <v>1828</v>
      </c>
      <c r="C136" s="613"/>
      <c r="D136" s="95">
        <v>46.875</v>
      </c>
      <c r="E136" s="610"/>
      <c r="F136" s="444"/>
      <c r="G136" s="469"/>
      <c r="H136" s="493" t="s">
        <v>1960</v>
      </c>
      <c r="I136" s="517"/>
      <c r="J136" s="469"/>
      <c r="K136" s="544" t="s">
        <v>1960</v>
      </c>
    </row>
    <row r="137" spans="1:11" x14ac:dyDescent="0.15">
      <c r="A137" s="75"/>
      <c r="B137" s="49" t="s">
        <v>1829</v>
      </c>
      <c r="C137" s="613"/>
      <c r="D137" s="95">
        <f>35*1.5</f>
        <v>52.5</v>
      </c>
      <c r="E137" s="610"/>
      <c r="F137" s="444"/>
      <c r="G137" s="469"/>
      <c r="H137" s="493" t="s">
        <v>1960</v>
      </c>
      <c r="I137" s="517"/>
      <c r="J137" s="469"/>
      <c r="K137" s="544" t="s">
        <v>1960</v>
      </c>
    </row>
    <row r="138" spans="1:11" x14ac:dyDescent="0.15">
      <c r="A138" s="75"/>
      <c r="B138" s="49" t="s">
        <v>1830</v>
      </c>
      <c r="C138" s="613"/>
      <c r="D138" s="95">
        <v>56.25</v>
      </c>
      <c r="E138" s="610"/>
      <c r="F138" s="444"/>
      <c r="G138" s="469"/>
      <c r="H138" s="493" t="s">
        <v>1960</v>
      </c>
      <c r="I138" s="517"/>
      <c r="J138" s="469"/>
      <c r="K138" s="544" t="s">
        <v>1960</v>
      </c>
    </row>
    <row r="139" spans="1:11" x14ac:dyDescent="0.15">
      <c r="A139" s="75"/>
      <c r="B139" s="50" t="s">
        <v>1831</v>
      </c>
      <c r="C139" s="613"/>
      <c r="D139" s="93">
        <v>60</v>
      </c>
      <c r="E139" s="610"/>
      <c r="F139" s="437"/>
      <c r="G139" s="466"/>
      <c r="H139" s="490" t="s">
        <v>1960</v>
      </c>
      <c r="I139" s="514"/>
      <c r="J139" s="466"/>
      <c r="K139" s="541" t="s">
        <v>1960</v>
      </c>
    </row>
    <row r="140" spans="1:11" x14ac:dyDescent="0.15">
      <c r="A140" s="75"/>
      <c r="B140" s="50" t="s">
        <v>1832</v>
      </c>
      <c r="C140" s="613"/>
      <c r="D140" s="93">
        <v>65.625</v>
      </c>
      <c r="E140" s="610"/>
      <c r="F140" s="437"/>
      <c r="G140" s="466"/>
      <c r="H140" s="490" t="s">
        <v>1960</v>
      </c>
      <c r="I140" s="514"/>
      <c r="J140" s="466"/>
      <c r="K140" s="541" t="s">
        <v>1960</v>
      </c>
    </row>
    <row r="141" spans="1:11" x14ac:dyDescent="0.15">
      <c r="A141" s="75"/>
      <c r="B141" s="49" t="s">
        <v>1833</v>
      </c>
      <c r="C141" s="613"/>
      <c r="D141" s="95">
        <f>45*1.5</f>
        <v>67.5</v>
      </c>
      <c r="E141" s="610"/>
      <c r="F141" s="444"/>
      <c r="G141" s="469"/>
      <c r="H141" s="493" t="s">
        <v>1960</v>
      </c>
      <c r="I141" s="517"/>
      <c r="J141" s="469"/>
      <c r="K141" s="544" t="s">
        <v>1960</v>
      </c>
    </row>
    <row r="142" spans="1:11" x14ac:dyDescent="0.15">
      <c r="A142" s="75"/>
      <c r="B142" s="49" t="s">
        <v>1834</v>
      </c>
      <c r="C142" s="613"/>
      <c r="D142" s="95">
        <v>75</v>
      </c>
      <c r="E142" s="610"/>
      <c r="F142" s="444"/>
      <c r="G142" s="469"/>
      <c r="H142" s="493" t="s">
        <v>1960</v>
      </c>
      <c r="I142" s="517"/>
      <c r="J142" s="469"/>
      <c r="K142" s="544" t="s">
        <v>1960</v>
      </c>
    </row>
    <row r="143" spans="1:11" x14ac:dyDescent="0.15">
      <c r="A143" s="75"/>
      <c r="B143" s="49" t="s">
        <v>1835</v>
      </c>
      <c r="C143" s="613"/>
      <c r="D143" s="95">
        <v>84.375</v>
      </c>
      <c r="E143" s="610"/>
      <c r="F143" s="444"/>
      <c r="G143" s="469"/>
      <c r="H143" s="493" t="s">
        <v>1960</v>
      </c>
      <c r="I143" s="517"/>
      <c r="J143" s="469"/>
      <c r="K143" s="544" t="s">
        <v>1960</v>
      </c>
    </row>
    <row r="144" spans="1:11" x14ac:dyDescent="0.15">
      <c r="A144" s="75"/>
      <c r="B144" s="49" t="s">
        <v>1836</v>
      </c>
      <c r="C144" s="613"/>
      <c r="D144" s="95">
        <v>90</v>
      </c>
      <c r="E144" s="610"/>
      <c r="F144" s="444"/>
      <c r="G144" s="469"/>
      <c r="H144" s="493" t="s">
        <v>1960</v>
      </c>
      <c r="I144" s="517"/>
      <c r="J144" s="469"/>
      <c r="K144" s="544" t="s">
        <v>1960</v>
      </c>
    </row>
    <row r="145" spans="1:11" x14ac:dyDescent="0.15">
      <c r="A145" s="75"/>
      <c r="B145" s="49" t="s">
        <v>1837</v>
      </c>
      <c r="C145" s="613"/>
      <c r="D145" s="95">
        <v>93.75</v>
      </c>
      <c r="E145" s="610"/>
      <c r="F145" s="444"/>
      <c r="G145" s="469"/>
      <c r="H145" s="493" t="s">
        <v>1960</v>
      </c>
      <c r="I145" s="517"/>
      <c r="J145" s="469"/>
      <c r="K145" s="544" t="s">
        <v>1960</v>
      </c>
    </row>
    <row r="146" spans="1:11" x14ac:dyDescent="0.15">
      <c r="A146" s="75"/>
      <c r="B146" s="50" t="s">
        <v>1838</v>
      </c>
      <c r="C146" s="613"/>
      <c r="D146" s="93">
        <v>105</v>
      </c>
      <c r="E146" s="610"/>
      <c r="F146" s="437"/>
      <c r="G146" s="466"/>
      <c r="H146" s="490" t="s">
        <v>1960</v>
      </c>
      <c r="I146" s="514"/>
      <c r="J146" s="466"/>
      <c r="K146" s="541" t="s">
        <v>1960</v>
      </c>
    </row>
    <row r="147" spans="1:11" x14ac:dyDescent="0.15">
      <c r="A147" s="75"/>
      <c r="B147" s="51" t="s">
        <v>1839</v>
      </c>
      <c r="C147" s="613"/>
      <c r="D147" s="100">
        <f>75*1.5</f>
        <v>112.5</v>
      </c>
      <c r="E147" s="610"/>
      <c r="F147" s="445"/>
      <c r="G147" s="470"/>
      <c r="H147" s="494" t="s">
        <v>1960</v>
      </c>
      <c r="I147" s="518"/>
      <c r="J147" s="470"/>
      <c r="K147" s="545" t="s">
        <v>1960</v>
      </c>
    </row>
    <row r="148" spans="1:11" x14ac:dyDescent="0.15">
      <c r="A148" s="75"/>
      <c r="B148" s="51" t="s">
        <v>1840</v>
      </c>
      <c r="C148" s="613"/>
      <c r="D148" s="100">
        <v>140.625</v>
      </c>
      <c r="E148" s="610"/>
      <c r="F148" s="445"/>
      <c r="G148" s="470"/>
      <c r="H148" s="494" t="s">
        <v>1960</v>
      </c>
      <c r="I148" s="518"/>
      <c r="J148" s="470"/>
      <c r="K148" s="545" t="s">
        <v>1960</v>
      </c>
    </row>
    <row r="149" spans="1:11" x14ac:dyDescent="0.15">
      <c r="A149" s="75"/>
      <c r="B149" s="56" t="s">
        <v>1841</v>
      </c>
      <c r="C149" s="614"/>
      <c r="D149" s="96">
        <v>150</v>
      </c>
      <c r="E149" s="611"/>
      <c r="F149" s="446"/>
      <c r="G149" s="471"/>
      <c r="H149" s="495" t="s">
        <v>1960</v>
      </c>
      <c r="I149" s="519"/>
      <c r="J149" s="471"/>
      <c r="K149" s="546" t="s">
        <v>1960</v>
      </c>
    </row>
    <row r="150" spans="1:11" x14ac:dyDescent="0.15">
      <c r="A150" s="75"/>
      <c r="B150" s="70" t="s">
        <v>1842</v>
      </c>
      <c r="C150" s="408" t="s">
        <v>1890</v>
      </c>
      <c r="D150" s="414">
        <v>100</v>
      </c>
      <c r="E150" s="431" t="s">
        <v>1960</v>
      </c>
      <c r="F150" s="453"/>
      <c r="G150" s="477"/>
      <c r="H150" s="501" t="s">
        <v>1960</v>
      </c>
      <c r="I150" s="525"/>
      <c r="J150" s="477"/>
      <c r="K150" s="552" t="s">
        <v>1960</v>
      </c>
    </row>
    <row r="151" spans="1:11" x14ac:dyDescent="0.15">
      <c r="A151" s="43"/>
      <c r="B151" s="71" t="s">
        <v>1843</v>
      </c>
      <c r="C151" s="623" t="s">
        <v>1891</v>
      </c>
      <c r="D151" s="101" t="s">
        <v>1900</v>
      </c>
      <c r="E151" s="609" t="s">
        <v>1960</v>
      </c>
      <c r="F151" s="438"/>
      <c r="G151" s="467"/>
      <c r="H151" s="491" t="s">
        <v>1960</v>
      </c>
      <c r="I151" s="515"/>
      <c r="J151" s="467"/>
      <c r="K151" s="553" t="s">
        <v>1960</v>
      </c>
    </row>
    <row r="152" spans="1:11" x14ac:dyDescent="0.15">
      <c r="A152" s="43"/>
      <c r="B152" s="50" t="s">
        <v>1844</v>
      </c>
      <c r="C152" s="618"/>
      <c r="D152" s="102" t="s">
        <v>1901</v>
      </c>
      <c r="E152" s="610"/>
      <c r="F152" s="437"/>
      <c r="G152" s="466"/>
      <c r="H152" s="490" t="s">
        <v>1960</v>
      </c>
      <c r="I152" s="514"/>
      <c r="J152" s="466"/>
      <c r="K152" s="554" t="s">
        <v>1960</v>
      </c>
    </row>
    <row r="153" spans="1:11" x14ac:dyDescent="0.15">
      <c r="A153" s="43"/>
      <c r="B153" s="50" t="s">
        <v>1845</v>
      </c>
      <c r="C153" s="618"/>
      <c r="D153" s="102" t="s">
        <v>1902</v>
      </c>
      <c r="E153" s="610"/>
      <c r="F153" s="437"/>
      <c r="G153" s="466"/>
      <c r="H153" s="490" t="s">
        <v>1960</v>
      </c>
      <c r="I153" s="514"/>
      <c r="J153" s="466"/>
      <c r="K153" s="554" t="s">
        <v>1960</v>
      </c>
    </row>
    <row r="154" spans="1:11" x14ac:dyDescent="0.15">
      <c r="A154" s="43"/>
      <c r="B154" s="50" t="s">
        <v>1846</v>
      </c>
      <c r="C154" s="618"/>
      <c r="D154" s="102" t="s">
        <v>1903</v>
      </c>
      <c r="E154" s="610"/>
      <c r="F154" s="437"/>
      <c r="G154" s="466"/>
      <c r="H154" s="490" t="s">
        <v>1960</v>
      </c>
      <c r="I154" s="514"/>
      <c r="J154" s="466"/>
      <c r="K154" s="554" t="s">
        <v>1960</v>
      </c>
    </row>
    <row r="155" spans="1:11" x14ac:dyDescent="0.15">
      <c r="A155" s="43"/>
      <c r="B155" s="51" t="s">
        <v>1847</v>
      </c>
      <c r="C155" s="619"/>
      <c r="D155" s="415">
        <v>1250</v>
      </c>
      <c r="E155" s="611"/>
      <c r="F155" s="436"/>
      <c r="G155" s="468"/>
      <c r="H155" s="492" t="s">
        <v>1960</v>
      </c>
      <c r="I155" s="513"/>
      <c r="J155" s="468"/>
      <c r="K155" s="555" t="s">
        <v>1960</v>
      </c>
    </row>
    <row r="156" spans="1:11" x14ac:dyDescent="0.15">
      <c r="A156" s="43"/>
      <c r="B156" s="71" t="s">
        <v>1848</v>
      </c>
      <c r="C156" s="623" t="s">
        <v>1892</v>
      </c>
      <c r="D156" s="101" t="s">
        <v>1904</v>
      </c>
      <c r="E156" s="609" t="s">
        <v>1960</v>
      </c>
      <c r="F156" s="438"/>
      <c r="G156" s="467"/>
      <c r="H156" s="491" t="s">
        <v>1960</v>
      </c>
      <c r="I156" s="515"/>
      <c r="J156" s="467"/>
      <c r="K156" s="553" t="s">
        <v>1960</v>
      </c>
    </row>
    <row r="157" spans="1:11" x14ac:dyDescent="0.15">
      <c r="A157" s="43"/>
      <c r="B157" s="50" t="s">
        <v>1849</v>
      </c>
      <c r="C157" s="618"/>
      <c r="D157" s="102" t="s">
        <v>1905</v>
      </c>
      <c r="E157" s="610"/>
      <c r="F157" s="437"/>
      <c r="G157" s="466"/>
      <c r="H157" s="490" t="s">
        <v>1960</v>
      </c>
      <c r="I157" s="514"/>
      <c r="J157" s="466"/>
      <c r="K157" s="554" t="s">
        <v>1960</v>
      </c>
    </row>
    <row r="158" spans="1:11" x14ac:dyDescent="0.15">
      <c r="A158" s="43"/>
      <c r="B158" s="50" t="s">
        <v>1850</v>
      </c>
      <c r="C158" s="618"/>
      <c r="D158" s="102" t="s">
        <v>1906</v>
      </c>
      <c r="E158" s="610"/>
      <c r="F158" s="437"/>
      <c r="G158" s="466"/>
      <c r="H158" s="490" t="s">
        <v>1960</v>
      </c>
      <c r="I158" s="514"/>
      <c r="J158" s="466"/>
      <c r="K158" s="554" t="s">
        <v>1960</v>
      </c>
    </row>
    <row r="159" spans="1:11" x14ac:dyDescent="0.15">
      <c r="A159" s="43"/>
      <c r="B159" s="50" t="s">
        <v>1851</v>
      </c>
      <c r="C159" s="618"/>
      <c r="D159" s="102" t="s">
        <v>1907</v>
      </c>
      <c r="E159" s="610"/>
      <c r="F159" s="437"/>
      <c r="G159" s="466"/>
      <c r="H159" s="490" t="s">
        <v>1960</v>
      </c>
      <c r="I159" s="514"/>
      <c r="J159" s="466"/>
      <c r="K159" s="554" t="s">
        <v>1960</v>
      </c>
    </row>
    <row r="160" spans="1:11" x14ac:dyDescent="0.15">
      <c r="A160" s="43"/>
      <c r="B160" s="51" t="s">
        <v>1852</v>
      </c>
      <c r="C160" s="619"/>
      <c r="D160" s="415">
        <v>1250</v>
      </c>
      <c r="E160" s="611"/>
      <c r="F160" s="436"/>
      <c r="G160" s="468"/>
      <c r="H160" s="492" t="s">
        <v>1960</v>
      </c>
      <c r="I160" s="513"/>
      <c r="J160" s="468"/>
      <c r="K160" s="555" t="s">
        <v>1960</v>
      </c>
    </row>
    <row r="161" spans="1:11" ht="13.5" customHeight="1" x14ac:dyDescent="0.15">
      <c r="A161" s="43"/>
      <c r="B161" s="52" t="s">
        <v>1853</v>
      </c>
      <c r="C161" s="623" t="s">
        <v>1893</v>
      </c>
      <c r="D161" s="101" t="s">
        <v>1908</v>
      </c>
      <c r="E161" s="609" t="s">
        <v>1960</v>
      </c>
      <c r="F161" s="447"/>
      <c r="G161" s="472"/>
      <c r="H161" s="489" t="s">
        <v>1960</v>
      </c>
      <c r="I161" s="520"/>
      <c r="J161" s="472"/>
      <c r="K161" s="556" t="s">
        <v>1960</v>
      </c>
    </row>
    <row r="162" spans="1:11" x14ac:dyDescent="0.15">
      <c r="A162" s="43"/>
      <c r="B162" s="50" t="s">
        <v>1854</v>
      </c>
      <c r="C162" s="618"/>
      <c r="D162" s="102" t="s">
        <v>1909</v>
      </c>
      <c r="E162" s="610"/>
      <c r="F162" s="437"/>
      <c r="G162" s="466"/>
      <c r="H162" s="490" t="s">
        <v>1960</v>
      </c>
      <c r="I162" s="514"/>
      <c r="J162" s="466"/>
      <c r="K162" s="554" t="s">
        <v>1960</v>
      </c>
    </row>
    <row r="163" spans="1:11" x14ac:dyDescent="0.15">
      <c r="A163" s="43"/>
      <c r="B163" s="50" t="s">
        <v>1855</v>
      </c>
      <c r="C163" s="618"/>
      <c r="D163" s="102" t="s">
        <v>1910</v>
      </c>
      <c r="E163" s="610"/>
      <c r="F163" s="437"/>
      <c r="G163" s="466"/>
      <c r="H163" s="490" t="s">
        <v>1960</v>
      </c>
      <c r="I163" s="514"/>
      <c r="J163" s="466"/>
      <c r="K163" s="554" t="s">
        <v>1960</v>
      </c>
    </row>
    <row r="164" spans="1:11" x14ac:dyDescent="0.15">
      <c r="A164" s="43"/>
      <c r="B164" s="50" t="s">
        <v>1856</v>
      </c>
      <c r="C164" s="619"/>
      <c r="D164" s="102" t="s">
        <v>1907</v>
      </c>
      <c r="E164" s="610"/>
      <c r="F164" s="437"/>
      <c r="G164" s="466"/>
      <c r="H164" s="490" t="s">
        <v>1960</v>
      </c>
      <c r="I164" s="514"/>
      <c r="J164" s="466"/>
      <c r="K164" s="554" t="s">
        <v>1960</v>
      </c>
    </row>
    <row r="165" spans="1:11" x14ac:dyDescent="0.15">
      <c r="A165" s="43"/>
      <c r="B165" s="51" t="s">
        <v>1857</v>
      </c>
      <c r="C165" s="619"/>
      <c r="D165" s="415">
        <v>1250</v>
      </c>
      <c r="E165" s="611"/>
      <c r="F165" s="454"/>
      <c r="G165" s="468"/>
      <c r="H165" s="492" t="s">
        <v>1960</v>
      </c>
      <c r="I165" s="519"/>
      <c r="J165" s="468"/>
      <c r="K165" s="555" t="s">
        <v>1960</v>
      </c>
    </row>
    <row r="166" spans="1:11" x14ac:dyDescent="0.15">
      <c r="A166" s="189"/>
      <c r="B166" s="404" t="s">
        <v>1858</v>
      </c>
      <c r="C166" s="624" t="s">
        <v>1894</v>
      </c>
      <c r="D166" s="416">
        <v>0</v>
      </c>
      <c r="E166" s="627"/>
      <c r="F166" s="455"/>
      <c r="G166" s="478"/>
      <c r="H166" s="502"/>
      <c r="I166" s="526"/>
      <c r="J166" s="478"/>
      <c r="K166" s="557"/>
    </row>
    <row r="167" spans="1:11" x14ac:dyDescent="0.15">
      <c r="A167" s="189"/>
      <c r="B167" s="405" t="s">
        <v>1859</v>
      </c>
      <c r="C167" s="625"/>
      <c r="D167" s="417">
        <v>2</v>
      </c>
      <c r="E167" s="628"/>
      <c r="F167" s="456"/>
      <c r="G167" s="479"/>
      <c r="H167" s="503"/>
      <c r="I167" s="527"/>
      <c r="J167" s="479"/>
      <c r="K167" s="558"/>
    </row>
    <row r="168" spans="1:11" x14ac:dyDescent="0.15">
      <c r="A168" s="189"/>
      <c r="B168" s="405" t="s">
        <v>1860</v>
      </c>
      <c r="C168" s="625"/>
      <c r="D168" s="417">
        <v>4</v>
      </c>
      <c r="E168" s="628"/>
      <c r="F168" s="456"/>
      <c r="G168" s="479"/>
      <c r="H168" s="503"/>
      <c r="I168" s="527"/>
      <c r="J168" s="479"/>
      <c r="K168" s="558"/>
    </row>
    <row r="169" spans="1:11" ht="14.25" thickBot="1" x14ac:dyDescent="0.2">
      <c r="A169" s="189"/>
      <c r="B169" s="406" t="s">
        <v>1861</v>
      </c>
      <c r="C169" s="626"/>
      <c r="D169" s="418">
        <v>20</v>
      </c>
      <c r="E169" s="629"/>
      <c r="F169" s="457"/>
      <c r="G169" s="480"/>
      <c r="H169" s="504"/>
      <c r="I169" s="528"/>
      <c r="J169" s="480"/>
      <c r="K169" s="559"/>
    </row>
    <row r="170" spans="1:11" ht="14.25" customHeight="1" thickBot="1" x14ac:dyDescent="0.2">
      <c r="A170" s="189"/>
      <c r="B170" s="631" t="s">
        <v>2025</v>
      </c>
      <c r="C170" s="632"/>
      <c r="D170" s="632"/>
      <c r="E170" s="633"/>
      <c r="F170" s="458">
        <f>IF(COUNT(F18:F114,F117,F121:F165)&gt;0,SUM(F18:F114,F117,F121:F165),"")</f>
        <v>15457167317</v>
      </c>
      <c r="G170" s="481"/>
      <c r="H170" s="505"/>
      <c r="I170" s="458">
        <f>IF(COUNT(I18:I114,I117,I121:I165)&gt;0,SUM(I18:I114,I117,I121:I165),"")</f>
        <v>15457167317</v>
      </c>
      <c r="J170" s="481"/>
      <c r="K170" s="560"/>
    </row>
    <row r="171" spans="1:11" ht="14.25" customHeight="1" thickBot="1" x14ac:dyDescent="0.2">
      <c r="A171" s="189"/>
      <c r="B171" s="634" t="s">
        <v>1997</v>
      </c>
      <c r="C171" s="635"/>
      <c r="D171" s="635"/>
      <c r="E171" s="636"/>
      <c r="F171" s="459"/>
      <c r="G171" s="482">
        <f>IF(COUNT(G18:G114,G117,G121:G165)&gt;0,SUM(G18:G114,G117,G121:G165),"")</f>
        <v>19294492173</v>
      </c>
      <c r="H171" s="506">
        <v>1.2563969999322411</v>
      </c>
      <c r="I171" s="459"/>
      <c r="J171" s="482">
        <f>IF(COUNT(J18:J114,J117,J121:J165)&gt;0,SUM(J18:J114,J117,J121:J165),"")</f>
        <v>19294492173</v>
      </c>
      <c r="K171" s="561">
        <v>1.2563969999322411</v>
      </c>
    </row>
    <row r="172" spans="1:11" ht="14.25" thickBot="1" x14ac:dyDescent="0.2">
      <c r="A172" s="75"/>
      <c r="B172" s="75"/>
      <c r="C172" s="75"/>
      <c r="D172" s="75"/>
      <c r="E172" s="75"/>
      <c r="F172" s="75"/>
      <c r="G172" s="75"/>
      <c r="H172" s="75"/>
      <c r="I172" s="75"/>
      <c r="J172" s="533"/>
      <c r="K172" s="533"/>
    </row>
    <row r="173" spans="1:11" ht="14.25" customHeight="1" x14ac:dyDescent="0.15">
      <c r="A173" s="189"/>
      <c r="B173" s="637" t="s">
        <v>2026</v>
      </c>
      <c r="C173" s="638"/>
      <c r="D173" s="643" t="s">
        <v>2035</v>
      </c>
      <c r="E173" s="644"/>
      <c r="F173" s="460">
        <v>1919541483</v>
      </c>
      <c r="G173" s="483" t="s">
        <v>2042</v>
      </c>
      <c r="H173" s="507"/>
      <c r="I173" s="529"/>
      <c r="J173" s="534"/>
      <c r="K173" s="562"/>
    </row>
    <row r="174" spans="1:11" ht="14.25" customHeight="1" x14ac:dyDescent="0.15">
      <c r="A174" s="189"/>
      <c r="B174" s="639"/>
      <c r="C174" s="640"/>
      <c r="D174" s="419" t="s">
        <v>2036</v>
      </c>
      <c r="E174" s="432"/>
      <c r="F174" s="461"/>
      <c r="G174" s="484"/>
      <c r="H174" s="508"/>
      <c r="I174" s="530"/>
      <c r="J174" s="535"/>
      <c r="K174" s="563"/>
    </row>
    <row r="175" spans="1:11" ht="14.25" customHeight="1" x14ac:dyDescent="0.15">
      <c r="A175" s="189"/>
      <c r="B175" s="639"/>
      <c r="C175" s="640"/>
      <c r="D175" s="419" t="s">
        <v>2037</v>
      </c>
      <c r="E175" s="432"/>
      <c r="F175" s="461"/>
      <c r="G175" s="485"/>
      <c r="H175" s="508"/>
      <c r="I175" s="530"/>
      <c r="J175" s="535"/>
      <c r="K175" s="563"/>
    </row>
    <row r="176" spans="1:11" ht="14.25" customHeight="1" thickBot="1" x14ac:dyDescent="0.2">
      <c r="A176" s="189"/>
      <c r="B176" s="641"/>
      <c r="C176" s="642"/>
      <c r="D176" s="420" t="s">
        <v>1943</v>
      </c>
      <c r="E176" s="433"/>
      <c r="F176" s="462"/>
      <c r="G176" s="486"/>
      <c r="H176" s="509"/>
      <c r="I176" s="531"/>
      <c r="J176" s="536"/>
      <c r="K176" s="564"/>
    </row>
    <row r="177" spans="1:11" x14ac:dyDescent="0.15">
      <c r="A177" s="189"/>
      <c r="B177" s="189"/>
      <c r="C177" s="189"/>
      <c r="D177" s="189"/>
      <c r="E177" s="189"/>
      <c r="F177" s="189"/>
      <c r="G177" s="189"/>
      <c r="H177" s="189"/>
      <c r="I177" s="189"/>
      <c r="J177" s="189"/>
      <c r="K177" s="189"/>
    </row>
    <row r="178" spans="1:11" ht="30" customHeight="1" x14ac:dyDescent="0.15">
      <c r="A178" s="75"/>
      <c r="B178" s="630" t="s">
        <v>2027</v>
      </c>
      <c r="C178" s="630"/>
      <c r="D178" s="630"/>
      <c r="E178" s="630"/>
      <c r="F178" s="630"/>
      <c r="G178" s="630"/>
      <c r="H178" s="630"/>
      <c r="I178" s="630"/>
      <c r="J178" s="630"/>
      <c r="K178" s="630"/>
    </row>
    <row r="179" spans="1:11" ht="30" customHeight="1" x14ac:dyDescent="0.15">
      <c r="A179" s="75"/>
      <c r="B179" s="630"/>
      <c r="C179" s="630"/>
      <c r="D179" s="630"/>
      <c r="E179" s="630"/>
      <c r="F179" s="630"/>
      <c r="G179" s="630"/>
      <c r="H179" s="630"/>
      <c r="I179" s="630"/>
      <c r="J179" s="630"/>
      <c r="K179" s="630"/>
    </row>
    <row r="180" spans="1:11" ht="13.5" customHeight="1" x14ac:dyDescent="0.15">
      <c r="A180" s="75"/>
      <c r="B180" s="630"/>
      <c r="C180" s="630"/>
      <c r="D180" s="630"/>
      <c r="E180" s="630"/>
      <c r="F180" s="630"/>
      <c r="G180" s="630"/>
      <c r="H180" s="630"/>
      <c r="I180" s="630"/>
      <c r="J180" s="630"/>
      <c r="K180" s="630"/>
    </row>
    <row r="181" spans="1:11" ht="13.5" customHeight="1" x14ac:dyDescent="0.15">
      <c r="A181" s="75"/>
      <c r="B181" s="630"/>
      <c r="C181" s="630"/>
      <c r="D181" s="630"/>
      <c r="E181" s="630"/>
      <c r="F181" s="630"/>
      <c r="G181" s="630"/>
      <c r="H181" s="630"/>
      <c r="I181" s="630"/>
      <c r="J181" s="630"/>
      <c r="K181" s="630"/>
    </row>
    <row r="182" spans="1:11" ht="27" customHeight="1" x14ac:dyDescent="0.15">
      <c r="A182" s="75"/>
      <c r="B182" s="630"/>
      <c r="C182" s="630"/>
      <c r="D182" s="630"/>
      <c r="E182" s="630"/>
      <c r="F182" s="630"/>
      <c r="G182" s="630"/>
      <c r="H182" s="630"/>
      <c r="I182" s="630"/>
      <c r="J182" s="630"/>
      <c r="K182" s="630"/>
    </row>
    <row r="183" spans="1:11" ht="13.5" customHeight="1" x14ac:dyDescent="0.15">
      <c r="A183" s="75"/>
      <c r="B183" s="630"/>
      <c r="C183" s="630"/>
      <c r="D183" s="630"/>
      <c r="E183" s="630"/>
      <c r="F183" s="630"/>
      <c r="G183" s="630"/>
      <c r="H183" s="630"/>
      <c r="I183" s="630"/>
      <c r="J183" s="630"/>
      <c r="K183" s="630"/>
    </row>
    <row r="184" spans="1:11" ht="13.5" customHeight="1" x14ac:dyDescent="0.15">
      <c r="A184" s="75"/>
      <c r="B184" s="630"/>
      <c r="C184" s="630"/>
      <c r="D184" s="630"/>
      <c r="E184" s="630"/>
      <c r="F184" s="630"/>
      <c r="G184" s="630"/>
      <c r="H184" s="630"/>
      <c r="I184" s="630"/>
      <c r="J184" s="630"/>
      <c r="K184" s="630"/>
    </row>
    <row r="185" spans="1:11" ht="13.5" customHeight="1" x14ac:dyDescent="0.15">
      <c r="A185" s="75"/>
      <c r="B185" s="630"/>
      <c r="C185" s="630"/>
      <c r="D185" s="630"/>
      <c r="E185" s="630"/>
      <c r="F185" s="630"/>
      <c r="G185" s="630"/>
      <c r="H185" s="630"/>
      <c r="I185" s="630"/>
      <c r="J185" s="630"/>
      <c r="K185" s="630"/>
    </row>
    <row r="186" spans="1:11" ht="13.5" customHeight="1" x14ac:dyDescent="0.15">
      <c r="A186" s="75"/>
      <c r="B186" s="630"/>
      <c r="C186" s="630"/>
      <c r="D186" s="630"/>
      <c r="E186" s="630"/>
      <c r="F186" s="630"/>
      <c r="G186" s="630"/>
      <c r="H186" s="630"/>
      <c r="I186" s="630"/>
      <c r="J186" s="630"/>
      <c r="K186" s="630"/>
    </row>
    <row r="187" spans="1:11" ht="174.95" customHeight="1" x14ac:dyDescent="0.15">
      <c r="A187" s="75"/>
      <c r="B187" s="630"/>
      <c r="C187" s="630"/>
      <c r="D187" s="630"/>
      <c r="E187" s="630"/>
      <c r="F187" s="630"/>
      <c r="G187" s="630"/>
      <c r="H187" s="630"/>
      <c r="I187" s="630"/>
      <c r="J187" s="630"/>
      <c r="K187" s="630"/>
    </row>
  </sheetData>
  <mergeCells count="74">
    <mergeCell ref="C166:C169"/>
    <mergeCell ref="E166:E169"/>
    <mergeCell ref="B178:K187"/>
    <mergeCell ref="B170:E170"/>
    <mergeCell ref="B171:E171"/>
    <mergeCell ref="B173:C176"/>
    <mergeCell ref="D173:E173"/>
    <mergeCell ref="E112:E114"/>
    <mergeCell ref="C115:C117"/>
    <mergeCell ref="C121:C129"/>
    <mergeCell ref="E121:E129"/>
    <mergeCell ref="E161:E165"/>
    <mergeCell ref="C156:C160"/>
    <mergeCell ref="C161:C165"/>
    <mergeCell ref="E151:E155"/>
    <mergeCell ref="E156:E160"/>
    <mergeCell ref="C131:C132"/>
    <mergeCell ref="E131:E132"/>
    <mergeCell ref="C133:C149"/>
    <mergeCell ref="E133:E149"/>
    <mergeCell ref="C151:C155"/>
    <mergeCell ref="C112:C114"/>
    <mergeCell ref="C94:C103"/>
    <mergeCell ref="E94:E103"/>
    <mergeCell ref="C104:C108"/>
    <mergeCell ref="E104:E108"/>
    <mergeCell ref="C110:C111"/>
    <mergeCell ref="E110:E111"/>
    <mergeCell ref="F16:F17"/>
    <mergeCell ref="E59:E65"/>
    <mergeCell ref="C66:C72"/>
    <mergeCell ref="E66:E72"/>
    <mergeCell ref="C73:C79"/>
    <mergeCell ref="E73:E79"/>
    <mergeCell ref="C47:C50"/>
    <mergeCell ref="E47:E50"/>
    <mergeCell ref="C27:C30"/>
    <mergeCell ref="E27:E30"/>
    <mergeCell ref="C20:C24"/>
    <mergeCell ref="E20:E24"/>
    <mergeCell ref="C31:C36"/>
    <mergeCell ref="E31:E36"/>
    <mergeCell ref="C37:C41"/>
    <mergeCell ref="E37:E41"/>
    <mergeCell ref="C42:C46"/>
    <mergeCell ref="E42:E46"/>
    <mergeCell ref="C83:C93"/>
    <mergeCell ref="E83:E93"/>
    <mergeCell ref="C51:C58"/>
    <mergeCell ref="E51:E58"/>
    <mergeCell ref="C59:C65"/>
    <mergeCell ref="C80:C82"/>
    <mergeCell ref="E80:E82"/>
    <mergeCell ref="G16:G17"/>
    <mergeCell ref="H16:H17"/>
    <mergeCell ref="I16:I17"/>
    <mergeCell ref="J16:J17"/>
    <mergeCell ref="K16:K17"/>
    <mergeCell ref="E12:H12"/>
    <mergeCell ref="F15:H15"/>
    <mergeCell ref="I15:K15"/>
    <mergeCell ref="B8:C8"/>
    <mergeCell ref="E8:H8"/>
    <mergeCell ref="J8:K8"/>
    <mergeCell ref="E9:H9"/>
    <mergeCell ref="J9:K9"/>
    <mergeCell ref="E10:H10"/>
    <mergeCell ref="I3:K3"/>
    <mergeCell ref="B6:C7"/>
    <mergeCell ref="D6:D7"/>
    <mergeCell ref="J7:K7"/>
    <mergeCell ref="E11:H11"/>
    <mergeCell ref="E5:H7"/>
    <mergeCell ref="J6:K6"/>
  </mergeCells>
  <phoneticPr fontId="5"/>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3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Y53"/>
  <sheetViews>
    <sheetView showGridLines="0" view="pageBreakPreview" zoomScale="85" zoomScaleNormal="85" zoomScaleSheetLayoutView="85" workbookViewId="0"/>
  </sheetViews>
  <sheetFormatPr defaultRowHeight="13.5" x14ac:dyDescent="0.15"/>
  <cols>
    <col min="1" max="1" width="9" style="76" customWidth="1"/>
    <col min="2" max="2" width="20" style="76" customWidth="1"/>
    <col min="3" max="3" width="15.625" style="76" customWidth="1"/>
    <col min="4" max="4" width="12.625" style="76" bestFit="1" customWidth="1"/>
    <col min="5" max="9" width="18.625" style="76" customWidth="1"/>
    <col min="10" max="10" width="19.625" style="76" customWidth="1"/>
    <col min="11" max="252" width="9" style="181" customWidth="1"/>
    <col min="253" max="253" width="20" style="181" customWidth="1"/>
    <col min="254" max="254" width="15.625" style="181" customWidth="1"/>
    <col min="255" max="255" width="12.625" style="181" customWidth="1"/>
    <col min="256" max="260" width="18.625" style="181" customWidth="1"/>
    <col min="261" max="261" width="18.5" style="181" customWidth="1"/>
    <col min="262" max="508" width="9" style="181" customWidth="1"/>
    <col min="509" max="509" width="20" style="181" customWidth="1"/>
    <col min="510" max="510" width="15.625" style="181" customWidth="1"/>
    <col min="511" max="511" width="12.625" style="181" customWidth="1"/>
    <col min="512" max="516" width="18.625" style="181" customWidth="1"/>
    <col min="517" max="517" width="18.5" style="181" customWidth="1"/>
    <col min="518" max="764" width="9" style="181" customWidth="1"/>
    <col min="765" max="765" width="20" style="181" customWidth="1"/>
    <col min="766" max="766" width="15.625" style="181" customWidth="1"/>
    <col min="767" max="767" width="12.625" style="181" customWidth="1"/>
    <col min="768" max="772" width="18.625" style="181" customWidth="1"/>
    <col min="773" max="773" width="18.5" style="181" customWidth="1"/>
    <col min="774" max="1020" width="9" style="181" customWidth="1"/>
    <col min="1021" max="1021" width="20" style="181" customWidth="1"/>
    <col min="1022" max="1022" width="15.625" style="181" customWidth="1"/>
    <col min="1023" max="1023" width="12.625" style="181" customWidth="1"/>
    <col min="1024" max="1028" width="18.625" style="181" customWidth="1"/>
    <col min="1029" max="1029" width="18.5" style="181" customWidth="1"/>
    <col min="1030" max="1276" width="9" style="181" customWidth="1"/>
    <col min="1277" max="1277" width="20" style="181" customWidth="1"/>
    <col min="1278" max="1278" width="15.625" style="181" customWidth="1"/>
    <col min="1279" max="1279" width="12.625" style="181" customWidth="1"/>
    <col min="1280" max="1284" width="18.625" style="181" customWidth="1"/>
    <col min="1285" max="1285" width="18.5" style="181" customWidth="1"/>
    <col min="1286" max="1532" width="9" style="181" customWidth="1"/>
    <col min="1533" max="1533" width="20" style="181" customWidth="1"/>
    <col min="1534" max="1534" width="15.625" style="181" customWidth="1"/>
    <col min="1535" max="1535" width="12.625" style="181" customWidth="1"/>
    <col min="1536" max="1540" width="18.625" style="181" customWidth="1"/>
    <col min="1541" max="1541" width="18.5" style="181" customWidth="1"/>
    <col min="1542" max="1788" width="9" style="181" customWidth="1"/>
    <col min="1789" max="1789" width="20" style="181" customWidth="1"/>
    <col min="1790" max="1790" width="15.625" style="181" customWidth="1"/>
    <col min="1791" max="1791" width="12.625" style="181" customWidth="1"/>
    <col min="1792" max="1796" width="18.625" style="181" customWidth="1"/>
    <col min="1797" max="1797" width="18.5" style="181" customWidth="1"/>
    <col min="1798" max="2044" width="9" style="181" customWidth="1"/>
    <col min="2045" max="2045" width="20" style="181" customWidth="1"/>
    <col min="2046" max="2046" width="15.625" style="181" customWidth="1"/>
    <col min="2047" max="2047" width="12.625" style="181" customWidth="1"/>
    <col min="2048" max="2052" width="18.625" style="181" customWidth="1"/>
    <col min="2053" max="2053" width="18.5" style="181" customWidth="1"/>
    <col min="2054" max="2300" width="9" style="181" customWidth="1"/>
    <col min="2301" max="2301" width="20" style="181" customWidth="1"/>
    <col min="2302" max="2302" width="15.625" style="181" customWidth="1"/>
    <col min="2303" max="2303" width="12.625" style="181" customWidth="1"/>
    <col min="2304" max="2308" width="18.625" style="181" customWidth="1"/>
    <col min="2309" max="2309" width="18.5" style="181" customWidth="1"/>
    <col min="2310" max="2556" width="9" style="181" customWidth="1"/>
    <col min="2557" max="2557" width="20" style="181" customWidth="1"/>
    <col min="2558" max="2558" width="15.625" style="181" customWidth="1"/>
    <col min="2559" max="2559" width="12.625" style="181" customWidth="1"/>
    <col min="2560" max="2564" width="18.625" style="181" customWidth="1"/>
    <col min="2565" max="2565" width="18.5" style="181" customWidth="1"/>
    <col min="2566" max="2812" width="9" style="181" customWidth="1"/>
    <col min="2813" max="2813" width="20" style="181" customWidth="1"/>
    <col min="2814" max="2814" width="15.625" style="181" customWidth="1"/>
    <col min="2815" max="2815" width="12.625" style="181" customWidth="1"/>
    <col min="2816" max="2820" width="18.625" style="181" customWidth="1"/>
    <col min="2821" max="2821" width="18.5" style="181" customWidth="1"/>
    <col min="2822" max="3068" width="9" style="181" customWidth="1"/>
    <col min="3069" max="3069" width="20" style="181" customWidth="1"/>
    <col min="3070" max="3070" width="15.625" style="181" customWidth="1"/>
    <col min="3071" max="3071" width="12.625" style="181" customWidth="1"/>
    <col min="3072" max="3076" width="18.625" style="181" customWidth="1"/>
    <col min="3077" max="3077" width="18.5" style="181" customWidth="1"/>
    <col min="3078" max="3324" width="9" style="181" customWidth="1"/>
    <col min="3325" max="3325" width="20" style="181" customWidth="1"/>
    <col min="3326" max="3326" width="15.625" style="181" customWidth="1"/>
    <col min="3327" max="3327" width="12.625" style="181" customWidth="1"/>
    <col min="3328" max="3332" width="18.625" style="181" customWidth="1"/>
    <col min="3333" max="3333" width="18.5" style="181" customWidth="1"/>
    <col min="3334" max="3580" width="9" style="181" customWidth="1"/>
    <col min="3581" max="3581" width="20" style="181" customWidth="1"/>
    <col min="3582" max="3582" width="15.625" style="181" customWidth="1"/>
    <col min="3583" max="3583" width="12.625" style="181" customWidth="1"/>
    <col min="3584" max="3588" width="18.625" style="181" customWidth="1"/>
    <col min="3589" max="3589" width="18.5" style="181" customWidth="1"/>
    <col min="3590" max="3836" width="9" style="181" customWidth="1"/>
    <col min="3837" max="3837" width="20" style="181" customWidth="1"/>
    <col min="3838" max="3838" width="15.625" style="181" customWidth="1"/>
    <col min="3839" max="3839" width="12.625" style="181" customWidth="1"/>
    <col min="3840" max="3844" width="18.625" style="181" customWidth="1"/>
    <col min="3845" max="3845" width="18.5" style="181" customWidth="1"/>
    <col min="3846" max="4092" width="9" style="181" customWidth="1"/>
    <col min="4093" max="4093" width="20" style="181" customWidth="1"/>
    <col min="4094" max="4094" width="15.625" style="181" customWidth="1"/>
    <col min="4095" max="4095" width="12.625" style="181" customWidth="1"/>
    <col min="4096" max="4100" width="18.625" style="181" customWidth="1"/>
    <col min="4101" max="4101" width="18.5" style="181" customWidth="1"/>
    <col min="4102" max="4348" width="9" style="181" customWidth="1"/>
    <col min="4349" max="4349" width="20" style="181" customWidth="1"/>
    <col min="4350" max="4350" width="15.625" style="181" customWidth="1"/>
    <col min="4351" max="4351" width="12.625" style="181" customWidth="1"/>
    <col min="4352" max="4356" width="18.625" style="181" customWidth="1"/>
    <col min="4357" max="4357" width="18.5" style="181" customWidth="1"/>
    <col min="4358" max="4604" width="9" style="181" customWidth="1"/>
    <col min="4605" max="4605" width="20" style="181" customWidth="1"/>
    <col min="4606" max="4606" width="15.625" style="181" customWidth="1"/>
    <col min="4607" max="4607" width="12.625" style="181" customWidth="1"/>
    <col min="4608" max="4612" width="18.625" style="181" customWidth="1"/>
    <col min="4613" max="4613" width="18.5" style="181" customWidth="1"/>
    <col min="4614" max="4860" width="9" style="181" customWidth="1"/>
    <col min="4861" max="4861" width="20" style="181" customWidth="1"/>
    <col min="4862" max="4862" width="15.625" style="181" customWidth="1"/>
    <col min="4863" max="4863" width="12.625" style="181" customWidth="1"/>
    <col min="4864" max="4868" width="18.625" style="181" customWidth="1"/>
    <col min="4869" max="4869" width="18.5" style="181" customWidth="1"/>
    <col min="4870" max="5116" width="9" style="181" customWidth="1"/>
    <col min="5117" max="5117" width="20" style="181" customWidth="1"/>
    <col min="5118" max="5118" width="15.625" style="181" customWidth="1"/>
    <col min="5119" max="5119" width="12.625" style="181" customWidth="1"/>
    <col min="5120" max="5124" width="18.625" style="181" customWidth="1"/>
    <col min="5125" max="5125" width="18.5" style="181" customWidth="1"/>
    <col min="5126" max="5372" width="9" style="181" customWidth="1"/>
    <col min="5373" max="5373" width="20" style="181" customWidth="1"/>
    <col min="5374" max="5374" width="15.625" style="181" customWidth="1"/>
    <col min="5375" max="5375" width="12.625" style="181" customWidth="1"/>
    <col min="5376" max="5380" width="18.625" style="181" customWidth="1"/>
    <col min="5381" max="5381" width="18.5" style="181" customWidth="1"/>
    <col min="5382" max="5628" width="9" style="181" customWidth="1"/>
    <col min="5629" max="5629" width="20" style="181" customWidth="1"/>
    <col min="5630" max="5630" width="15.625" style="181" customWidth="1"/>
    <col min="5631" max="5631" width="12.625" style="181" customWidth="1"/>
    <col min="5632" max="5636" width="18.625" style="181" customWidth="1"/>
    <col min="5637" max="5637" width="18.5" style="181" customWidth="1"/>
    <col min="5638" max="5884" width="9" style="181" customWidth="1"/>
    <col min="5885" max="5885" width="20" style="181" customWidth="1"/>
    <col min="5886" max="5886" width="15.625" style="181" customWidth="1"/>
    <col min="5887" max="5887" width="12.625" style="181" customWidth="1"/>
    <col min="5888" max="5892" width="18.625" style="181" customWidth="1"/>
    <col min="5893" max="5893" width="18.5" style="181" customWidth="1"/>
    <col min="5894" max="6140" width="9" style="181" customWidth="1"/>
    <col min="6141" max="6141" width="20" style="181" customWidth="1"/>
    <col min="6142" max="6142" width="15.625" style="181" customWidth="1"/>
    <col min="6143" max="6143" width="12.625" style="181" customWidth="1"/>
    <col min="6144" max="6148" width="18.625" style="181" customWidth="1"/>
    <col min="6149" max="6149" width="18.5" style="181" customWidth="1"/>
    <col min="6150" max="6396" width="9" style="181" customWidth="1"/>
    <col min="6397" max="6397" width="20" style="181" customWidth="1"/>
    <col min="6398" max="6398" width="15.625" style="181" customWidth="1"/>
    <col min="6399" max="6399" width="12.625" style="181" customWidth="1"/>
    <col min="6400" max="6404" width="18.625" style="181" customWidth="1"/>
    <col min="6405" max="6405" width="18.5" style="181" customWidth="1"/>
    <col min="6406" max="6652" width="9" style="181" customWidth="1"/>
    <col min="6653" max="6653" width="20" style="181" customWidth="1"/>
    <col min="6654" max="6654" width="15.625" style="181" customWidth="1"/>
    <col min="6655" max="6655" width="12.625" style="181" customWidth="1"/>
    <col min="6656" max="6660" width="18.625" style="181" customWidth="1"/>
    <col min="6661" max="6661" width="18.5" style="181" customWidth="1"/>
    <col min="6662" max="6908" width="9" style="181" customWidth="1"/>
    <col min="6909" max="6909" width="20" style="181" customWidth="1"/>
    <col min="6910" max="6910" width="15.625" style="181" customWidth="1"/>
    <col min="6911" max="6911" width="12.625" style="181" customWidth="1"/>
    <col min="6912" max="6916" width="18.625" style="181" customWidth="1"/>
    <col min="6917" max="6917" width="18.5" style="181" customWidth="1"/>
    <col min="6918" max="7164" width="9" style="181" customWidth="1"/>
    <col min="7165" max="7165" width="20" style="181" customWidth="1"/>
    <col min="7166" max="7166" width="15.625" style="181" customWidth="1"/>
    <col min="7167" max="7167" width="12.625" style="181" customWidth="1"/>
    <col min="7168" max="7172" width="18.625" style="181" customWidth="1"/>
    <col min="7173" max="7173" width="18.5" style="181" customWidth="1"/>
    <col min="7174" max="7420" width="9" style="181" customWidth="1"/>
    <col min="7421" max="7421" width="20" style="181" customWidth="1"/>
    <col min="7422" max="7422" width="15.625" style="181" customWidth="1"/>
    <col min="7423" max="7423" width="12.625" style="181" customWidth="1"/>
    <col min="7424" max="7428" width="18.625" style="181" customWidth="1"/>
    <col min="7429" max="7429" width="18.5" style="181" customWidth="1"/>
    <col min="7430" max="7676" width="9" style="181" customWidth="1"/>
    <col min="7677" max="7677" width="20" style="181" customWidth="1"/>
    <col min="7678" max="7678" width="15.625" style="181" customWidth="1"/>
    <col min="7679" max="7679" width="12.625" style="181" customWidth="1"/>
    <col min="7680" max="7684" width="18.625" style="181" customWidth="1"/>
    <col min="7685" max="7685" width="18.5" style="181" customWidth="1"/>
    <col min="7686" max="7932" width="9" style="181" customWidth="1"/>
    <col min="7933" max="7933" width="20" style="181" customWidth="1"/>
    <col min="7934" max="7934" width="15.625" style="181" customWidth="1"/>
    <col min="7935" max="7935" width="12.625" style="181" customWidth="1"/>
    <col min="7936" max="7940" width="18.625" style="181" customWidth="1"/>
    <col min="7941" max="7941" width="18.5" style="181" customWidth="1"/>
    <col min="7942" max="8188" width="9" style="181" customWidth="1"/>
    <col min="8189" max="8189" width="20" style="181" customWidth="1"/>
    <col min="8190" max="8190" width="15.625" style="181" customWidth="1"/>
    <col min="8191" max="8191" width="12.625" style="181" customWidth="1"/>
    <col min="8192" max="8196" width="18.625" style="181" customWidth="1"/>
    <col min="8197" max="8197" width="18.5" style="181" customWidth="1"/>
    <col min="8198" max="8444" width="9" style="181" customWidth="1"/>
    <col min="8445" max="8445" width="20" style="181" customWidth="1"/>
    <col min="8446" max="8446" width="15.625" style="181" customWidth="1"/>
    <col min="8447" max="8447" width="12.625" style="181" customWidth="1"/>
    <col min="8448" max="8452" width="18.625" style="181" customWidth="1"/>
    <col min="8453" max="8453" width="18.5" style="181" customWidth="1"/>
    <col min="8454" max="8700" width="9" style="181" customWidth="1"/>
    <col min="8701" max="8701" width="20" style="181" customWidth="1"/>
    <col min="8702" max="8702" width="15.625" style="181" customWidth="1"/>
    <col min="8703" max="8703" width="12.625" style="181" customWidth="1"/>
    <col min="8704" max="8708" width="18.625" style="181" customWidth="1"/>
    <col min="8709" max="8709" width="18.5" style="181" customWidth="1"/>
    <col min="8710" max="8956" width="9" style="181" customWidth="1"/>
    <col min="8957" max="8957" width="20" style="181" customWidth="1"/>
    <col min="8958" max="8958" width="15.625" style="181" customWidth="1"/>
    <col min="8959" max="8959" width="12.625" style="181" customWidth="1"/>
    <col min="8960" max="8964" width="18.625" style="181" customWidth="1"/>
    <col min="8965" max="8965" width="18.5" style="181" customWidth="1"/>
    <col min="8966" max="9212" width="9" style="181" customWidth="1"/>
    <col min="9213" max="9213" width="20" style="181" customWidth="1"/>
    <col min="9214" max="9214" width="15.625" style="181" customWidth="1"/>
    <col min="9215" max="9215" width="12.625" style="181" customWidth="1"/>
    <col min="9216" max="9220" width="18.625" style="181" customWidth="1"/>
    <col min="9221" max="9221" width="18.5" style="181" customWidth="1"/>
    <col min="9222" max="9468" width="9" style="181" customWidth="1"/>
    <col min="9469" max="9469" width="20" style="181" customWidth="1"/>
    <col min="9470" max="9470" width="15.625" style="181" customWidth="1"/>
    <col min="9471" max="9471" width="12.625" style="181" customWidth="1"/>
    <col min="9472" max="9476" width="18.625" style="181" customWidth="1"/>
    <col min="9477" max="9477" width="18.5" style="181" customWidth="1"/>
    <col min="9478" max="9724" width="9" style="181" customWidth="1"/>
    <col min="9725" max="9725" width="20" style="181" customWidth="1"/>
    <col min="9726" max="9726" width="15.625" style="181" customWidth="1"/>
    <col min="9727" max="9727" width="12.625" style="181" customWidth="1"/>
    <col min="9728" max="9732" width="18.625" style="181" customWidth="1"/>
    <col min="9733" max="9733" width="18.5" style="181" customWidth="1"/>
    <col min="9734" max="9980" width="9" style="181" customWidth="1"/>
    <col min="9981" max="9981" width="20" style="181" customWidth="1"/>
    <col min="9982" max="9982" width="15.625" style="181" customWidth="1"/>
    <col min="9983" max="9983" width="12.625" style="181" customWidth="1"/>
    <col min="9984" max="9988" width="18.625" style="181" customWidth="1"/>
    <col min="9989" max="9989" width="18.5" style="181" customWidth="1"/>
    <col min="9990" max="10236" width="9" style="181" customWidth="1"/>
    <col min="10237" max="10237" width="20" style="181" customWidth="1"/>
    <col min="10238" max="10238" width="15.625" style="181" customWidth="1"/>
    <col min="10239" max="10239" width="12.625" style="181" customWidth="1"/>
    <col min="10240" max="10244" width="18.625" style="181" customWidth="1"/>
    <col min="10245" max="10245" width="18.5" style="181" customWidth="1"/>
    <col min="10246" max="10492" width="9" style="181" customWidth="1"/>
    <col min="10493" max="10493" width="20" style="181" customWidth="1"/>
    <col min="10494" max="10494" width="15.625" style="181" customWidth="1"/>
    <col min="10495" max="10495" width="12.625" style="181" customWidth="1"/>
    <col min="10496" max="10500" width="18.625" style="181" customWidth="1"/>
    <col min="10501" max="10501" width="18.5" style="181" customWidth="1"/>
    <col min="10502" max="10748" width="9" style="181" customWidth="1"/>
    <col min="10749" max="10749" width="20" style="181" customWidth="1"/>
    <col min="10750" max="10750" width="15.625" style="181" customWidth="1"/>
    <col min="10751" max="10751" width="12.625" style="181" customWidth="1"/>
    <col min="10752" max="10756" width="18.625" style="181" customWidth="1"/>
    <col min="10757" max="10757" width="18.5" style="181" customWidth="1"/>
    <col min="10758" max="11004" width="9" style="181" customWidth="1"/>
    <col min="11005" max="11005" width="20" style="181" customWidth="1"/>
    <col min="11006" max="11006" width="15.625" style="181" customWidth="1"/>
    <col min="11007" max="11007" width="12.625" style="181" customWidth="1"/>
    <col min="11008" max="11012" width="18.625" style="181" customWidth="1"/>
    <col min="11013" max="11013" width="18.5" style="181" customWidth="1"/>
    <col min="11014" max="11260" width="9" style="181" customWidth="1"/>
    <col min="11261" max="11261" width="20" style="181" customWidth="1"/>
    <col min="11262" max="11262" width="15.625" style="181" customWidth="1"/>
    <col min="11263" max="11263" width="12.625" style="181" customWidth="1"/>
    <col min="11264" max="11268" width="18.625" style="181" customWidth="1"/>
    <col min="11269" max="11269" width="18.5" style="181" customWidth="1"/>
    <col min="11270" max="11516" width="9" style="181" customWidth="1"/>
    <col min="11517" max="11517" width="20" style="181" customWidth="1"/>
    <col min="11518" max="11518" width="15.625" style="181" customWidth="1"/>
    <col min="11519" max="11519" width="12.625" style="181" customWidth="1"/>
    <col min="11520" max="11524" width="18.625" style="181" customWidth="1"/>
    <col min="11525" max="11525" width="18.5" style="181" customWidth="1"/>
    <col min="11526" max="11772" width="9" style="181" customWidth="1"/>
    <col min="11773" max="11773" width="20" style="181" customWidth="1"/>
    <col min="11774" max="11774" width="15.625" style="181" customWidth="1"/>
    <col min="11775" max="11775" width="12.625" style="181" customWidth="1"/>
    <col min="11776" max="11780" width="18.625" style="181" customWidth="1"/>
    <col min="11781" max="11781" width="18.5" style="181" customWidth="1"/>
    <col min="11782" max="12028" width="9" style="181" customWidth="1"/>
    <col min="12029" max="12029" width="20" style="181" customWidth="1"/>
    <col min="12030" max="12030" width="15.625" style="181" customWidth="1"/>
    <col min="12031" max="12031" width="12.625" style="181" customWidth="1"/>
    <col min="12032" max="12036" width="18.625" style="181" customWidth="1"/>
    <col min="12037" max="12037" width="18.5" style="181" customWidth="1"/>
    <col min="12038" max="12284" width="9" style="181" customWidth="1"/>
    <col min="12285" max="12285" width="20" style="181" customWidth="1"/>
    <col min="12286" max="12286" width="15.625" style="181" customWidth="1"/>
    <col min="12287" max="12287" width="12.625" style="181" customWidth="1"/>
    <col min="12288" max="12292" width="18.625" style="181" customWidth="1"/>
    <col min="12293" max="12293" width="18.5" style="181" customWidth="1"/>
    <col min="12294" max="12540" width="9" style="181" customWidth="1"/>
    <col min="12541" max="12541" width="20" style="181" customWidth="1"/>
    <col min="12542" max="12542" width="15.625" style="181" customWidth="1"/>
    <col min="12543" max="12543" width="12.625" style="181" customWidth="1"/>
    <col min="12544" max="12548" width="18.625" style="181" customWidth="1"/>
    <col min="12549" max="12549" width="18.5" style="181" customWidth="1"/>
    <col min="12550" max="12796" width="9" style="181" customWidth="1"/>
    <col min="12797" max="12797" width="20" style="181" customWidth="1"/>
    <col min="12798" max="12798" width="15.625" style="181" customWidth="1"/>
    <col min="12799" max="12799" width="12.625" style="181" customWidth="1"/>
    <col min="12800" max="12804" width="18.625" style="181" customWidth="1"/>
    <col min="12805" max="12805" width="18.5" style="181" customWidth="1"/>
    <col min="12806" max="13052" width="9" style="181" customWidth="1"/>
    <col min="13053" max="13053" width="20" style="181" customWidth="1"/>
    <col min="13054" max="13054" width="15.625" style="181" customWidth="1"/>
    <col min="13055" max="13055" width="12.625" style="181" customWidth="1"/>
    <col min="13056" max="13060" width="18.625" style="181" customWidth="1"/>
    <col min="13061" max="13061" width="18.5" style="181" customWidth="1"/>
    <col min="13062" max="13308" width="9" style="181" customWidth="1"/>
    <col min="13309" max="13309" width="20" style="181" customWidth="1"/>
    <col min="13310" max="13310" width="15.625" style="181" customWidth="1"/>
    <col min="13311" max="13311" width="12.625" style="181" customWidth="1"/>
    <col min="13312" max="13316" width="18.625" style="181" customWidth="1"/>
    <col min="13317" max="13317" width="18.5" style="181" customWidth="1"/>
    <col min="13318" max="13564" width="9" style="181" customWidth="1"/>
    <col min="13565" max="13565" width="20" style="181" customWidth="1"/>
    <col min="13566" max="13566" width="15.625" style="181" customWidth="1"/>
    <col min="13567" max="13567" width="12.625" style="181" customWidth="1"/>
    <col min="13568" max="13572" width="18.625" style="181" customWidth="1"/>
    <col min="13573" max="13573" width="18.5" style="181" customWidth="1"/>
    <col min="13574" max="13820" width="9" style="181" customWidth="1"/>
    <col min="13821" max="13821" width="20" style="181" customWidth="1"/>
    <col min="13822" max="13822" width="15.625" style="181" customWidth="1"/>
    <col min="13823" max="13823" width="12.625" style="181" customWidth="1"/>
    <col min="13824" max="13828" width="18.625" style="181" customWidth="1"/>
    <col min="13829" max="13829" width="18.5" style="181" customWidth="1"/>
    <col min="13830" max="14076" width="9" style="181" customWidth="1"/>
    <col min="14077" max="14077" width="20" style="181" customWidth="1"/>
    <col min="14078" max="14078" width="15.625" style="181" customWidth="1"/>
    <col min="14079" max="14079" width="12.625" style="181" customWidth="1"/>
    <col min="14080" max="14084" width="18.625" style="181" customWidth="1"/>
    <col min="14085" max="14085" width="18.5" style="181" customWidth="1"/>
    <col min="14086" max="14332" width="9" style="181" customWidth="1"/>
    <col min="14333" max="14333" width="20" style="181" customWidth="1"/>
    <col min="14334" max="14334" width="15.625" style="181" customWidth="1"/>
    <col min="14335" max="14335" width="12.625" style="181" customWidth="1"/>
    <col min="14336" max="14340" width="18.625" style="181" customWidth="1"/>
    <col min="14341" max="14341" width="18.5" style="181" customWidth="1"/>
    <col min="14342" max="14588" width="9" style="181" customWidth="1"/>
    <col min="14589" max="14589" width="20" style="181" customWidth="1"/>
    <col min="14590" max="14590" width="15.625" style="181" customWidth="1"/>
    <col min="14591" max="14591" width="12.625" style="181" customWidth="1"/>
    <col min="14592" max="14596" width="18.625" style="181" customWidth="1"/>
    <col min="14597" max="14597" width="18.5" style="181" customWidth="1"/>
    <col min="14598" max="14844" width="9" style="181" customWidth="1"/>
    <col min="14845" max="14845" width="20" style="181" customWidth="1"/>
    <col min="14846" max="14846" width="15.625" style="181" customWidth="1"/>
    <col min="14847" max="14847" width="12.625" style="181" customWidth="1"/>
    <col min="14848" max="14852" width="18.625" style="181" customWidth="1"/>
    <col min="14853" max="14853" width="18.5" style="181" customWidth="1"/>
    <col min="14854" max="15100" width="9" style="181" customWidth="1"/>
    <col min="15101" max="15101" width="20" style="181" customWidth="1"/>
    <col min="15102" max="15102" width="15.625" style="181" customWidth="1"/>
    <col min="15103" max="15103" width="12.625" style="181" customWidth="1"/>
    <col min="15104" max="15108" width="18.625" style="181" customWidth="1"/>
    <col min="15109" max="15109" width="18.5" style="181" customWidth="1"/>
    <col min="15110" max="15356" width="9" style="181" customWidth="1"/>
    <col min="15357" max="15357" width="20" style="181" customWidth="1"/>
    <col min="15358" max="15358" width="15.625" style="181" customWidth="1"/>
    <col min="15359" max="15359" width="12.625" style="181" customWidth="1"/>
    <col min="15360" max="15364" width="18.625" style="181" customWidth="1"/>
    <col min="15365" max="15365" width="18.5" style="181" customWidth="1"/>
    <col min="15366" max="15612" width="9" style="181" customWidth="1"/>
    <col min="15613" max="15613" width="20" style="181" customWidth="1"/>
    <col min="15614" max="15614" width="15.625" style="181" customWidth="1"/>
    <col min="15615" max="15615" width="12.625" style="181" customWidth="1"/>
    <col min="15616" max="15620" width="18.625" style="181" customWidth="1"/>
    <col min="15621" max="15621" width="18.5" style="181" customWidth="1"/>
    <col min="15622" max="15868" width="9" style="181" customWidth="1"/>
    <col min="15869" max="15869" width="20" style="181" customWidth="1"/>
    <col min="15870" max="15870" width="15.625" style="181" customWidth="1"/>
    <col min="15871" max="15871" width="12.625" style="181" customWidth="1"/>
    <col min="15872" max="15876" width="18.625" style="181" customWidth="1"/>
    <col min="15877" max="15877" width="18.5" style="181" customWidth="1"/>
    <col min="15878" max="16124" width="9" style="181" customWidth="1"/>
    <col min="16125" max="16125" width="20" style="181" customWidth="1"/>
    <col min="16126" max="16126" width="15.625" style="181" customWidth="1"/>
    <col min="16127" max="16127" width="12.625" style="181" customWidth="1"/>
    <col min="16128" max="16132" width="18.625" style="181" customWidth="1"/>
    <col min="16133" max="16133" width="18.5" style="181" customWidth="1"/>
    <col min="16134" max="16379" width="9" style="181" customWidth="1"/>
  </cols>
  <sheetData>
    <row r="1" spans="1:10" x14ac:dyDescent="0.15">
      <c r="A1" s="289" t="s">
        <v>1708</v>
      </c>
      <c r="B1" s="43"/>
      <c r="C1" s="43"/>
      <c r="D1" s="43"/>
      <c r="E1" s="43"/>
      <c r="F1" s="43"/>
      <c r="G1" s="43"/>
      <c r="H1" s="43"/>
      <c r="I1" s="43"/>
      <c r="J1" s="43"/>
    </row>
    <row r="2" spans="1:10" x14ac:dyDescent="0.15">
      <c r="A2" s="645" t="s">
        <v>5</v>
      </c>
      <c r="B2" s="645"/>
      <c r="C2" s="645"/>
      <c r="D2" s="645"/>
      <c r="E2" s="645"/>
      <c r="F2" s="645"/>
      <c r="G2" s="645"/>
      <c r="H2" s="645"/>
      <c r="I2" s="645"/>
      <c r="J2" s="383" t="s">
        <v>1922</v>
      </c>
    </row>
    <row r="3" spans="1:10" ht="14.25" thickBot="1" x14ac:dyDescent="0.2">
      <c r="A3" s="290" t="s">
        <v>1984</v>
      </c>
      <c r="B3" s="290"/>
      <c r="C3" s="290"/>
      <c r="D3" s="43"/>
      <c r="E3" s="322"/>
      <c r="F3" s="308"/>
      <c r="G3" s="322" t="s">
        <v>1914</v>
      </c>
      <c r="H3" s="364" t="s">
        <v>1917</v>
      </c>
      <c r="I3" s="308">
        <v>1</v>
      </c>
      <c r="J3" s="43" t="s">
        <v>18</v>
      </c>
    </row>
    <row r="4" spans="1:10" ht="13.5" customHeight="1" x14ac:dyDescent="0.15">
      <c r="A4" s="650" t="s">
        <v>1710</v>
      </c>
      <c r="B4" s="585" t="s">
        <v>1862</v>
      </c>
      <c r="C4" s="586"/>
      <c r="D4" s="656" t="s">
        <v>2019</v>
      </c>
      <c r="E4" s="582" t="s">
        <v>146</v>
      </c>
      <c r="F4" s="583"/>
      <c r="G4" s="584"/>
      <c r="H4" s="585" t="s">
        <v>148</v>
      </c>
      <c r="I4" s="586"/>
      <c r="J4" s="587"/>
    </row>
    <row r="5" spans="1:10" ht="13.5" customHeight="1" x14ac:dyDescent="0.15">
      <c r="A5" s="651"/>
      <c r="B5" s="653"/>
      <c r="C5" s="654"/>
      <c r="D5" s="657"/>
      <c r="E5" s="646" t="s">
        <v>1958</v>
      </c>
      <c r="F5" s="603" t="s">
        <v>1971</v>
      </c>
      <c r="G5" s="659" t="s">
        <v>1972</v>
      </c>
      <c r="H5" s="646" t="s">
        <v>1958</v>
      </c>
      <c r="I5" s="603" t="s">
        <v>1971</v>
      </c>
      <c r="J5" s="648" t="s">
        <v>1972</v>
      </c>
    </row>
    <row r="6" spans="1:10" ht="14.25" thickBot="1" x14ac:dyDescent="0.2">
      <c r="A6" s="652"/>
      <c r="B6" s="647"/>
      <c r="C6" s="655"/>
      <c r="D6" s="658"/>
      <c r="E6" s="647"/>
      <c r="F6" s="598"/>
      <c r="G6" s="660"/>
      <c r="H6" s="647"/>
      <c r="I6" s="598"/>
      <c r="J6" s="649"/>
    </row>
    <row r="7" spans="1:10" ht="27" customHeight="1" x14ac:dyDescent="0.15">
      <c r="A7" s="60" t="s">
        <v>1694</v>
      </c>
      <c r="B7" s="666" t="s">
        <v>1998</v>
      </c>
      <c r="C7" s="667"/>
      <c r="D7" s="90">
        <v>10</v>
      </c>
      <c r="E7" s="323"/>
      <c r="F7" s="337"/>
      <c r="G7" s="346" t="s">
        <v>1960</v>
      </c>
      <c r="H7" s="365"/>
      <c r="I7" s="337"/>
      <c r="J7" s="384" t="s">
        <v>1960</v>
      </c>
    </row>
    <row r="8" spans="1:10" ht="13.5" customHeight="1" x14ac:dyDescent="0.15">
      <c r="A8" s="291" t="s">
        <v>20</v>
      </c>
      <c r="B8" s="301" t="s">
        <v>1999</v>
      </c>
      <c r="C8" s="312"/>
      <c r="D8" s="99">
        <v>20</v>
      </c>
      <c r="E8" s="324"/>
      <c r="F8" s="338"/>
      <c r="G8" s="347" t="s">
        <v>1960</v>
      </c>
      <c r="H8" s="366"/>
      <c r="I8" s="338"/>
      <c r="J8" s="385" t="s">
        <v>1960</v>
      </c>
    </row>
    <row r="9" spans="1:10" ht="13.5" customHeight="1" x14ac:dyDescent="0.15">
      <c r="A9" s="48" t="s">
        <v>1932</v>
      </c>
      <c r="B9" s="685" t="s">
        <v>2000</v>
      </c>
      <c r="C9" s="686"/>
      <c r="D9" s="91">
        <v>40</v>
      </c>
      <c r="E9" s="323"/>
      <c r="F9" s="337"/>
      <c r="G9" s="348" t="s">
        <v>1960</v>
      </c>
      <c r="H9" s="365"/>
      <c r="I9" s="337"/>
      <c r="J9" s="384" t="s">
        <v>1960</v>
      </c>
    </row>
    <row r="10" spans="1:10" ht="13.5" customHeight="1" x14ac:dyDescent="0.15">
      <c r="A10" s="292" t="s">
        <v>1717</v>
      </c>
      <c r="B10" s="303" t="s">
        <v>2001</v>
      </c>
      <c r="C10" s="314"/>
      <c r="D10" s="97">
        <v>50</v>
      </c>
      <c r="E10" s="325"/>
      <c r="F10" s="332"/>
      <c r="G10" s="349" t="s">
        <v>1960</v>
      </c>
      <c r="H10" s="367"/>
      <c r="I10" s="332"/>
      <c r="J10" s="386" t="s">
        <v>1960</v>
      </c>
    </row>
    <row r="11" spans="1:10" ht="27" customHeight="1" x14ac:dyDescent="0.15">
      <c r="A11" s="293" t="s">
        <v>1985</v>
      </c>
      <c r="B11" s="668" t="s">
        <v>2002</v>
      </c>
      <c r="C11" s="669"/>
      <c r="D11" s="318">
        <v>50</v>
      </c>
      <c r="E11" s="326"/>
      <c r="F11" s="339"/>
      <c r="G11" s="347" t="s">
        <v>1960</v>
      </c>
      <c r="H11" s="368"/>
      <c r="I11" s="339"/>
      <c r="J11" s="387" t="s">
        <v>1960</v>
      </c>
    </row>
    <row r="12" spans="1:10" ht="13.5" customHeight="1" x14ac:dyDescent="0.15">
      <c r="A12" s="294" t="s">
        <v>1718</v>
      </c>
      <c r="B12" s="670" t="s">
        <v>2003</v>
      </c>
      <c r="C12" s="671"/>
      <c r="D12" s="99">
        <v>50</v>
      </c>
      <c r="E12" s="324"/>
      <c r="F12" s="338"/>
      <c r="G12" s="350" t="s">
        <v>1960</v>
      </c>
      <c r="H12" s="366"/>
      <c r="I12" s="338"/>
      <c r="J12" s="385" t="s">
        <v>1960</v>
      </c>
    </row>
    <row r="13" spans="1:10" ht="13.5" customHeight="1" x14ac:dyDescent="0.15">
      <c r="A13" s="52" t="s">
        <v>1933</v>
      </c>
      <c r="B13" s="687" t="s">
        <v>2004</v>
      </c>
      <c r="C13" s="688"/>
      <c r="D13" s="92">
        <v>100</v>
      </c>
      <c r="E13" s="327"/>
      <c r="F13" s="340"/>
      <c r="G13" s="351" t="s">
        <v>1960</v>
      </c>
      <c r="H13" s="369"/>
      <c r="I13" s="380"/>
      <c r="J13" s="388" t="s">
        <v>1960</v>
      </c>
    </row>
    <row r="14" spans="1:10" ht="13.5" customHeight="1" x14ac:dyDescent="0.15">
      <c r="A14" s="295" t="s">
        <v>1720</v>
      </c>
      <c r="B14" s="304" t="s">
        <v>2005</v>
      </c>
      <c r="C14" s="315"/>
      <c r="D14" s="98">
        <v>100</v>
      </c>
      <c r="E14" s="328"/>
      <c r="F14" s="341"/>
      <c r="G14" s="352" t="s">
        <v>1960</v>
      </c>
      <c r="H14" s="370"/>
      <c r="I14" s="341"/>
      <c r="J14" s="389" t="s">
        <v>1960</v>
      </c>
    </row>
    <row r="15" spans="1:10" ht="13.5" customHeight="1" x14ac:dyDescent="0.15">
      <c r="A15" s="295" t="s">
        <v>1721</v>
      </c>
      <c r="B15" s="304" t="s">
        <v>2006</v>
      </c>
      <c r="C15" s="315"/>
      <c r="D15" s="98">
        <v>100</v>
      </c>
      <c r="E15" s="328"/>
      <c r="F15" s="341"/>
      <c r="G15" s="352" t="s">
        <v>1960</v>
      </c>
      <c r="H15" s="370"/>
      <c r="I15" s="341"/>
      <c r="J15" s="389" t="s">
        <v>1960</v>
      </c>
    </row>
    <row r="16" spans="1:10" ht="13.5" customHeight="1" x14ac:dyDescent="0.15">
      <c r="A16" s="295" t="s">
        <v>1722</v>
      </c>
      <c r="B16" s="304" t="s">
        <v>2007</v>
      </c>
      <c r="C16" s="315"/>
      <c r="D16" s="98">
        <v>100</v>
      </c>
      <c r="E16" s="328"/>
      <c r="F16" s="341"/>
      <c r="G16" s="352" t="s">
        <v>1960</v>
      </c>
      <c r="H16" s="370"/>
      <c r="I16" s="341"/>
      <c r="J16" s="389" t="s">
        <v>1960</v>
      </c>
    </row>
    <row r="17" spans="1:10" ht="27" customHeight="1" x14ac:dyDescent="0.15">
      <c r="A17" s="295" t="s">
        <v>1986</v>
      </c>
      <c r="B17" s="689" t="s">
        <v>2002</v>
      </c>
      <c r="C17" s="690"/>
      <c r="D17" s="98">
        <v>100</v>
      </c>
      <c r="E17" s="328"/>
      <c r="F17" s="341"/>
      <c r="G17" s="352" t="s">
        <v>1960</v>
      </c>
      <c r="H17" s="370"/>
      <c r="I17" s="341"/>
      <c r="J17" s="389" t="s">
        <v>1960</v>
      </c>
    </row>
    <row r="18" spans="1:10" ht="13.5" customHeight="1" x14ac:dyDescent="0.15">
      <c r="A18" s="56" t="s">
        <v>1987</v>
      </c>
      <c r="B18" s="672" t="s">
        <v>2008</v>
      </c>
      <c r="C18" s="673"/>
      <c r="D18" s="94">
        <v>100</v>
      </c>
      <c r="E18" s="329"/>
      <c r="F18" s="209"/>
      <c r="G18" s="353" t="s">
        <v>1960</v>
      </c>
      <c r="H18" s="371"/>
      <c r="I18" s="381"/>
      <c r="J18" s="390" t="s">
        <v>1960</v>
      </c>
    </row>
    <row r="19" spans="1:10" ht="40.5" customHeight="1" x14ac:dyDescent="0.15">
      <c r="A19" s="296" t="s">
        <v>1934</v>
      </c>
      <c r="B19" s="674" t="s">
        <v>2009</v>
      </c>
      <c r="C19" s="675"/>
      <c r="D19" s="78">
        <v>100</v>
      </c>
      <c r="E19" s="323"/>
      <c r="F19" s="337"/>
      <c r="G19" s="354" t="s">
        <v>1960</v>
      </c>
      <c r="H19" s="365"/>
      <c r="I19" s="337"/>
      <c r="J19" s="384" t="s">
        <v>1960</v>
      </c>
    </row>
    <row r="20" spans="1:10" ht="27" customHeight="1" x14ac:dyDescent="0.15">
      <c r="A20" s="70" t="s">
        <v>1988</v>
      </c>
      <c r="B20" s="676" t="s">
        <v>2010</v>
      </c>
      <c r="C20" s="677"/>
      <c r="D20" s="91">
        <v>100</v>
      </c>
      <c r="E20" s="330"/>
      <c r="F20" s="342"/>
      <c r="G20" s="355" t="s">
        <v>1960</v>
      </c>
      <c r="H20" s="372"/>
      <c r="I20" s="342"/>
      <c r="J20" s="391" t="s">
        <v>1960</v>
      </c>
    </row>
    <row r="21" spans="1:10" ht="27" customHeight="1" x14ac:dyDescent="0.15">
      <c r="A21" s="297" t="s">
        <v>1697</v>
      </c>
      <c r="B21" s="678" t="s">
        <v>2011</v>
      </c>
      <c r="C21" s="679"/>
      <c r="D21" s="319">
        <v>100</v>
      </c>
      <c r="E21" s="331"/>
      <c r="F21" s="343"/>
      <c r="G21" s="347" t="s">
        <v>1960</v>
      </c>
      <c r="H21" s="373"/>
      <c r="I21" s="343"/>
      <c r="J21" s="392" t="s">
        <v>1960</v>
      </c>
    </row>
    <row r="22" spans="1:10" ht="27" customHeight="1" x14ac:dyDescent="0.15">
      <c r="A22" s="48" t="s">
        <v>1989</v>
      </c>
      <c r="B22" s="676" t="s">
        <v>145</v>
      </c>
      <c r="C22" s="677"/>
      <c r="D22" s="91">
        <v>100</v>
      </c>
      <c r="E22" s="330">
        <v>923379301</v>
      </c>
      <c r="F22" s="342">
        <v>1200393092</v>
      </c>
      <c r="G22" s="355">
        <v>7.8200000000000006E-2</v>
      </c>
      <c r="H22" s="372">
        <v>923379301</v>
      </c>
      <c r="I22" s="342">
        <v>1200393092</v>
      </c>
      <c r="J22" s="393">
        <v>7.8200000000000006E-2</v>
      </c>
    </row>
    <row r="23" spans="1:10" ht="13.5" customHeight="1" x14ac:dyDescent="0.15">
      <c r="A23" s="49" t="s">
        <v>1990</v>
      </c>
      <c r="B23" s="305" t="s">
        <v>2012</v>
      </c>
      <c r="C23" s="316"/>
      <c r="D23" s="95" t="s">
        <v>2020</v>
      </c>
      <c r="E23" s="332"/>
      <c r="F23" s="332"/>
      <c r="G23" s="356"/>
      <c r="H23" s="374">
        <f>IF(COUNT(H24:H30)&gt;0,SUM(H24:H30),"")</f>
        <v>16255324657</v>
      </c>
      <c r="I23" s="380">
        <v>86191906</v>
      </c>
      <c r="J23" s="394">
        <v>5.5999999999999999E-3</v>
      </c>
    </row>
    <row r="24" spans="1:10" ht="13.5" customHeight="1" x14ac:dyDescent="0.15">
      <c r="A24" s="50" t="s">
        <v>1743</v>
      </c>
      <c r="B24" s="306" t="s">
        <v>1936</v>
      </c>
      <c r="C24" s="317"/>
      <c r="D24" s="93" t="s">
        <v>2020</v>
      </c>
      <c r="E24" s="333"/>
      <c r="F24" s="333"/>
      <c r="G24" s="357" t="s">
        <v>1960</v>
      </c>
      <c r="H24" s="375">
        <v>15331945356</v>
      </c>
      <c r="I24" s="333"/>
      <c r="J24" s="395" t="s">
        <v>1960</v>
      </c>
    </row>
    <row r="25" spans="1:10" ht="13.5" customHeight="1" x14ac:dyDescent="0.15">
      <c r="A25" s="50" t="s">
        <v>1744</v>
      </c>
      <c r="B25" s="306" t="s">
        <v>1945</v>
      </c>
      <c r="C25" s="317"/>
      <c r="D25" s="93" t="s">
        <v>2020</v>
      </c>
      <c r="E25" s="333"/>
      <c r="F25" s="333"/>
      <c r="G25" s="357" t="s">
        <v>1960</v>
      </c>
      <c r="H25" s="375"/>
      <c r="I25" s="333"/>
      <c r="J25" s="395" t="s">
        <v>1960</v>
      </c>
    </row>
    <row r="26" spans="1:10" ht="13.5" customHeight="1" x14ac:dyDescent="0.15">
      <c r="A26" s="298" t="s">
        <v>1745</v>
      </c>
      <c r="B26" s="307" t="s">
        <v>1951</v>
      </c>
      <c r="C26" s="317"/>
      <c r="D26" s="100" t="s">
        <v>2020</v>
      </c>
      <c r="E26" s="333"/>
      <c r="F26" s="333"/>
      <c r="G26" s="358" t="s">
        <v>1960</v>
      </c>
      <c r="H26" s="375"/>
      <c r="I26" s="333"/>
      <c r="J26" s="395" t="s">
        <v>1960</v>
      </c>
    </row>
    <row r="27" spans="1:10" ht="13.5" customHeight="1" x14ac:dyDescent="0.15">
      <c r="A27" s="50" t="s">
        <v>1746</v>
      </c>
      <c r="B27" s="306" t="s">
        <v>1952</v>
      </c>
      <c r="C27" s="316"/>
      <c r="D27" s="93" t="s">
        <v>2020</v>
      </c>
      <c r="E27" s="334"/>
      <c r="F27" s="334"/>
      <c r="G27" s="357" t="s">
        <v>1960</v>
      </c>
      <c r="H27" s="376">
        <v>923379301</v>
      </c>
      <c r="I27" s="334"/>
      <c r="J27" s="396" t="s">
        <v>1960</v>
      </c>
    </row>
    <row r="28" spans="1:10" ht="13.5" customHeight="1" x14ac:dyDescent="0.15">
      <c r="A28" s="50" t="s">
        <v>1747</v>
      </c>
      <c r="B28" s="306" t="s">
        <v>1953</v>
      </c>
      <c r="C28" s="317"/>
      <c r="D28" s="93" t="s">
        <v>2020</v>
      </c>
      <c r="E28" s="334"/>
      <c r="F28" s="334"/>
      <c r="G28" s="357" t="s">
        <v>1960</v>
      </c>
      <c r="H28" s="376"/>
      <c r="I28" s="334"/>
      <c r="J28" s="397" t="s">
        <v>1960</v>
      </c>
    </row>
    <row r="29" spans="1:10" ht="13.5" customHeight="1" x14ac:dyDescent="0.15">
      <c r="A29" s="50" t="s">
        <v>1748</v>
      </c>
      <c r="B29" s="306" t="s">
        <v>1954</v>
      </c>
      <c r="C29" s="317"/>
      <c r="D29" s="93" t="s">
        <v>2020</v>
      </c>
      <c r="E29" s="334"/>
      <c r="F29" s="334"/>
      <c r="G29" s="357" t="s">
        <v>1960</v>
      </c>
      <c r="H29" s="376"/>
      <c r="I29" s="334"/>
      <c r="J29" s="397" t="s">
        <v>1960</v>
      </c>
    </row>
    <row r="30" spans="1:10" ht="27" customHeight="1" x14ac:dyDescent="0.15">
      <c r="A30" s="50" t="s">
        <v>1749</v>
      </c>
      <c r="B30" s="680" t="s">
        <v>1955</v>
      </c>
      <c r="C30" s="681"/>
      <c r="D30" s="100" t="s">
        <v>2020</v>
      </c>
      <c r="E30" s="334"/>
      <c r="F30" s="334"/>
      <c r="G30" s="357" t="s">
        <v>1960</v>
      </c>
      <c r="H30" s="376"/>
      <c r="I30" s="334"/>
      <c r="J30" s="397" t="s">
        <v>1960</v>
      </c>
    </row>
    <row r="31" spans="1:10" ht="13.5" customHeight="1" x14ac:dyDescent="0.15">
      <c r="A31" s="663" t="s">
        <v>1991</v>
      </c>
      <c r="B31" s="664"/>
      <c r="C31" s="665"/>
      <c r="D31" s="99" t="s">
        <v>2020</v>
      </c>
      <c r="E31" s="324"/>
      <c r="F31" s="338"/>
      <c r="G31" s="350"/>
      <c r="H31" s="366"/>
      <c r="I31" s="338"/>
      <c r="J31" s="385"/>
    </row>
    <row r="32" spans="1:10" ht="13.5" customHeight="1" x14ac:dyDescent="0.15">
      <c r="A32" s="48" t="s">
        <v>1992</v>
      </c>
      <c r="B32" s="302" t="s">
        <v>2013</v>
      </c>
      <c r="C32" s="313"/>
      <c r="D32" s="91" t="s">
        <v>2020</v>
      </c>
      <c r="E32" s="330"/>
      <c r="F32" s="342"/>
      <c r="G32" s="355" t="s">
        <v>1960</v>
      </c>
      <c r="H32" s="372"/>
      <c r="I32" s="342"/>
      <c r="J32" s="393" t="s">
        <v>1960</v>
      </c>
    </row>
    <row r="33" spans="1:10" ht="13.5" customHeight="1" x14ac:dyDescent="0.15">
      <c r="A33" s="48" t="s">
        <v>1993</v>
      </c>
      <c r="B33" s="302" t="s">
        <v>2014</v>
      </c>
      <c r="C33" s="313"/>
      <c r="D33" s="91" t="s">
        <v>2020</v>
      </c>
      <c r="E33" s="330"/>
      <c r="F33" s="342"/>
      <c r="G33" s="355" t="s">
        <v>1960</v>
      </c>
      <c r="H33" s="372"/>
      <c r="I33" s="342"/>
      <c r="J33" s="393" t="s">
        <v>1960</v>
      </c>
    </row>
    <row r="34" spans="1:10" ht="27" customHeight="1" x14ac:dyDescent="0.15">
      <c r="A34" s="294" t="s">
        <v>1994</v>
      </c>
      <c r="B34" s="670" t="s">
        <v>2015</v>
      </c>
      <c r="C34" s="696"/>
      <c r="D34" s="99" t="s">
        <v>2021</v>
      </c>
      <c r="E34" s="324"/>
      <c r="F34" s="338"/>
      <c r="G34" s="359"/>
      <c r="H34" s="366"/>
      <c r="I34" s="338"/>
      <c r="J34" s="385" t="s">
        <v>1960</v>
      </c>
    </row>
    <row r="35" spans="1:10" ht="13.5" customHeight="1" thickBot="1" x14ac:dyDescent="0.2">
      <c r="A35" s="297" t="s">
        <v>1995</v>
      </c>
      <c r="B35" s="697" t="s">
        <v>2016</v>
      </c>
      <c r="C35" s="698"/>
      <c r="D35" s="320">
        <v>100</v>
      </c>
      <c r="E35" s="335"/>
      <c r="F35" s="344"/>
      <c r="G35" s="360"/>
      <c r="H35" s="377"/>
      <c r="I35" s="344"/>
      <c r="J35" s="398" t="s">
        <v>1960</v>
      </c>
    </row>
    <row r="36" spans="1:10" ht="13.5" customHeight="1" thickBot="1" x14ac:dyDescent="0.2">
      <c r="A36" s="699" t="s">
        <v>1996</v>
      </c>
      <c r="B36" s="700"/>
      <c r="C36" s="700"/>
      <c r="D36" s="701"/>
      <c r="E36" s="336"/>
      <c r="F36" s="345"/>
      <c r="G36" s="361"/>
      <c r="H36" s="378"/>
      <c r="I36" s="382">
        <v>7395385</v>
      </c>
      <c r="J36" s="399">
        <v>5.0000000000000001E-4</v>
      </c>
    </row>
    <row r="37" spans="1:10" ht="13.5" customHeight="1" thickBot="1" x14ac:dyDescent="0.2">
      <c r="A37" s="699" t="s">
        <v>1997</v>
      </c>
      <c r="B37" s="700"/>
      <c r="C37" s="700"/>
      <c r="D37" s="701"/>
      <c r="E37" s="336"/>
      <c r="F37" s="345"/>
      <c r="G37" s="361"/>
      <c r="H37" s="378"/>
      <c r="I37" s="382">
        <f t="array" ref="I37">IF(COUNT(I7,I13,I9,I19:I20,I22:I23,I32:I33)&gt;0,SUM(I7,I13,I9,I19:I20,I22:I23,I32:I33),"")</f>
        <v>1286584998</v>
      </c>
      <c r="J37" s="400">
        <v>8.3778392152090167E-2</v>
      </c>
    </row>
    <row r="38" spans="1:10" ht="13.5" customHeight="1" x14ac:dyDescent="0.15">
      <c r="A38" s="43"/>
      <c r="B38" s="308"/>
      <c r="C38" s="308"/>
      <c r="D38" s="43"/>
      <c r="E38" s="43"/>
      <c r="F38" s="43"/>
      <c r="G38" s="43"/>
      <c r="H38" s="43"/>
      <c r="I38" s="43"/>
      <c r="J38" s="43"/>
    </row>
    <row r="39" spans="1:10" ht="13.5" customHeight="1" x14ac:dyDescent="0.15">
      <c r="A39" s="43"/>
      <c r="B39" s="308"/>
      <c r="C39" s="43"/>
      <c r="D39" s="43"/>
      <c r="E39" s="43"/>
      <c r="F39" s="43"/>
      <c r="G39" s="43"/>
      <c r="H39" s="379"/>
      <c r="I39" s="43"/>
      <c r="J39" s="43"/>
    </row>
    <row r="40" spans="1:10" ht="42" customHeight="1" x14ac:dyDescent="0.15">
      <c r="A40" s="684"/>
      <c r="B40" s="684"/>
      <c r="C40" s="684"/>
      <c r="D40" s="684"/>
      <c r="E40" s="684"/>
      <c r="F40" s="684"/>
      <c r="G40" s="684"/>
      <c r="H40" s="684"/>
      <c r="I40" s="684"/>
      <c r="J40" s="684"/>
    </row>
    <row r="41" spans="1:10" ht="42" customHeight="1" x14ac:dyDescent="0.15">
      <c r="A41" s="684"/>
      <c r="B41" s="684"/>
      <c r="C41" s="684"/>
      <c r="D41" s="684"/>
      <c r="E41" s="684"/>
      <c r="F41" s="684"/>
      <c r="G41" s="684"/>
      <c r="H41" s="684"/>
      <c r="I41" s="684"/>
      <c r="J41" s="684"/>
    </row>
    <row r="42" spans="1:10" ht="42" customHeight="1" x14ac:dyDescent="0.15">
      <c r="A42" s="684"/>
      <c r="B42" s="684"/>
      <c r="C42" s="684"/>
      <c r="D42" s="684"/>
      <c r="E42" s="684"/>
      <c r="F42" s="684"/>
      <c r="G42" s="684"/>
      <c r="H42" s="684"/>
      <c r="I42" s="684"/>
      <c r="J42" s="684"/>
    </row>
    <row r="43" spans="1:10" ht="13.5" customHeight="1" x14ac:dyDescent="0.15">
      <c r="A43" s="299"/>
      <c r="B43" s="661"/>
      <c r="C43" s="661"/>
      <c r="D43" s="661"/>
      <c r="E43" s="661"/>
      <c r="F43" s="661"/>
      <c r="G43" s="661"/>
      <c r="H43" s="661"/>
      <c r="I43" s="662"/>
      <c r="J43" s="43"/>
    </row>
    <row r="44" spans="1:10" ht="13.5" customHeight="1" x14ac:dyDescent="0.15">
      <c r="A44" s="299"/>
      <c r="B44" s="308"/>
      <c r="C44" s="308"/>
      <c r="D44" s="308"/>
      <c r="E44" s="308"/>
      <c r="F44" s="308"/>
      <c r="G44" s="308"/>
      <c r="H44" s="308"/>
      <c r="I44" s="43"/>
      <c r="J44" s="43"/>
    </row>
    <row r="45" spans="1:10" ht="13.5" customHeight="1" x14ac:dyDescent="0.15">
      <c r="A45" s="43"/>
      <c r="B45" s="694" t="s">
        <v>1686</v>
      </c>
      <c r="C45" s="694"/>
      <c r="D45" s="695"/>
      <c r="E45" s="692">
        <v>24821</v>
      </c>
      <c r="F45" s="693"/>
      <c r="G45" s="181"/>
      <c r="H45" s="43"/>
      <c r="I45" s="43"/>
      <c r="J45" s="43"/>
    </row>
    <row r="46" spans="1:10" ht="13.5" customHeight="1" x14ac:dyDescent="0.15">
      <c r="A46" s="43"/>
      <c r="B46" s="691"/>
      <c r="C46" s="691"/>
      <c r="D46" s="43"/>
      <c r="E46" s="43"/>
      <c r="F46" s="43"/>
      <c r="G46" s="362"/>
      <c r="H46" s="43"/>
      <c r="I46" s="43"/>
      <c r="J46" s="43"/>
    </row>
    <row r="47" spans="1:10" ht="13.5" customHeight="1" x14ac:dyDescent="0.15">
      <c r="A47" s="43"/>
      <c r="B47" s="654" t="s">
        <v>2017</v>
      </c>
      <c r="C47" s="654"/>
      <c r="D47" s="567"/>
      <c r="E47" s="692">
        <f>IF((I37="")*(表1!J171=""),"",IFERROR(VALUE(I37),0)+IFERROR(VALUE(表1!J171),0))</f>
        <v>20581077171</v>
      </c>
      <c r="F47" s="693"/>
      <c r="G47" s="181"/>
      <c r="H47" s="43"/>
      <c r="I47" s="43"/>
      <c r="J47" s="43"/>
    </row>
    <row r="48" spans="1:10" x14ac:dyDescent="0.15">
      <c r="A48" s="43"/>
      <c r="B48" s="310"/>
      <c r="C48" s="310"/>
      <c r="D48" s="43"/>
      <c r="E48" s="310"/>
      <c r="F48" s="310"/>
      <c r="G48" s="363"/>
      <c r="H48" s="43"/>
      <c r="I48" s="43"/>
      <c r="J48" s="43"/>
    </row>
    <row r="49" spans="1:10" ht="13.5" customHeight="1" x14ac:dyDescent="0.15">
      <c r="A49" s="43"/>
      <c r="B49" s="654" t="s">
        <v>2018</v>
      </c>
      <c r="C49" s="654"/>
      <c r="D49" s="567"/>
      <c r="E49" s="682">
        <v>1.3401753920843313</v>
      </c>
      <c r="F49" s="683"/>
      <c r="G49" s="43"/>
      <c r="H49" s="43"/>
      <c r="I49" s="43"/>
      <c r="J49" s="43"/>
    </row>
    <row r="50" spans="1:10" ht="13.5" customHeight="1" x14ac:dyDescent="0.15">
      <c r="A50" s="43"/>
      <c r="B50" s="311"/>
      <c r="C50" s="311"/>
      <c r="D50" s="321"/>
      <c r="E50" s="321"/>
      <c r="F50" s="43"/>
      <c r="G50" s="308"/>
      <c r="H50" s="43"/>
      <c r="I50" s="43"/>
      <c r="J50" s="43"/>
    </row>
    <row r="51" spans="1:10" ht="13.5" customHeight="1" x14ac:dyDescent="0.15">
      <c r="A51" s="43"/>
      <c r="B51" s="308"/>
      <c r="C51" s="308"/>
      <c r="D51" s="308"/>
      <c r="E51" s="308"/>
      <c r="F51" s="308"/>
      <c r="G51" s="308"/>
      <c r="H51" s="43"/>
      <c r="I51" s="43"/>
      <c r="J51" s="43"/>
    </row>
    <row r="52" spans="1:10" ht="195.95" customHeight="1" x14ac:dyDescent="0.15">
      <c r="A52" s="684"/>
      <c r="B52" s="684"/>
      <c r="C52" s="684"/>
      <c r="D52" s="684"/>
      <c r="E52" s="684"/>
      <c r="F52" s="684"/>
      <c r="G52" s="684"/>
      <c r="H52" s="684"/>
      <c r="I52" s="684"/>
      <c r="J52" s="684"/>
    </row>
    <row r="53" spans="1:10" ht="385.5" customHeight="1" x14ac:dyDescent="0.15">
      <c r="A53" s="684"/>
      <c r="B53" s="684"/>
      <c r="C53" s="684"/>
      <c r="D53" s="684"/>
      <c r="E53" s="684"/>
      <c r="F53" s="684"/>
      <c r="G53" s="684"/>
      <c r="H53" s="684"/>
      <c r="I53" s="684"/>
      <c r="J53" s="684"/>
    </row>
  </sheetData>
  <mergeCells count="39">
    <mergeCell ref="B49:D49"/>
    <mergeCell ref="E49:F49"/>
    <mergeCell ref="A52:J53"/>
    <mergeCell ref="B9:C9"/>
    <mergeCell ref="B13:C13"/>
    <mergeCell ref="B17:C17"/>
    <mergeCell ref="B46:C46"/>
    <mergeCell ref="B47:D47"/>
    <mergeCell ref="E47:F47"/>
    <mergeCell ref="B45:D45"/>
    <mergeCell ref="E45:F45"/>
    <mergeCell ref="B34:C34"/>
    <mergeCell ref="B35:C35"/>
    <mergeCell ref="A36:D36"/>
    <mergeCell ref="A37:D37"/>
    <mergeCell ref="A40:J42"/>
    <mergeCell ref="B43:I43"/>
    <mergeCell ref="A31:C31"/>
    <mergeCell ref="B7:C7"/>
    <mergeCell ref="B11:C11"/>
    <mergeCell ref="B12:C12"/>
    <mergeCell ref="B18:C18"/>
    <mergeCell ref="B19:C19"/>
    <mergeCell ref="B20:C20"/>
    <mergeCell ref="B21:C21"/>
    <mergeCell ref="B22:C22"/>
    <mergeCell ref="B30:C30"/>
    <mergeCell ref="A2:I2"/>
    <mergeCell ref="H5:H6"/>
    <mergeCell ref="I5:I6"/>
    <mergeCell ref="J5:J6"/>
    <mergeCell ref="A4:A6"/>
    <mergeCell ref="B4:C6"/>
    <mergeCell ref="D4:D6"/>
    <mergeCell ref="E4:G4"/>
    <mergeCell ref="H4:J4"/>
    <mergeCell ref="E5:E6"/>
    <mergeCell ref="F5:F6"/>
    <mergeCell ref="G5:G6"/>
  </mergeCells>
  <phoneticPr fontId="3"/>
  <pageMargins left="0.39370078740157483" right="0.39370078740157483" top="0.39370078740157483" bottom="0.39370078740157483" header="0.19685039370078741" footer="0.19685039370078741"/>
  <pageSetup paperSize="9" scale="57" pageOrder="overThenDown" orientation="portrait" r:id="rId1"/>
  <headerFooter alignWithMargins="0">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K39"/>
  <sheetViews>
    <sheetView showGridLines="0" view="pageBreakPreview" zoomScale="85" zoomScaleNormal="85" zoomScaleSheetLayoutView="85" workbookViewId="0"/>
  </sheetViews>
  <sheetFormatPr defaultRowHeight="13.5" x14ac:dyDescent="0.15"/>
  <cols>
    <col min="1" max="1" width="9" style="189" customWidth="1"/>
    <col min="2" max="2" width="36.375" style="189" customWidth="1"/>
    <col min="3" max="5" width="14.625" style="189" customWidth="1"/>
    <col min="6" max="7" width="21.625" style="189" customWidth="1"/>
    <col min="8" max="8" width="14.625" style="189" customWidth="1"/>
    <col min="9" max="9" width="18.25" style="189" customWidth="1"/>
    <col min="10" max="10" width="19.625" style="189" customWidth="1"/>
    <col min="11" max="11" width="2" style="189" customWidth="1"/>
    <col min="12" max="22" width="14.625" style="189" customWidth="1"/>
    <col min="23" max="16365" width="9" style="189" customWidth="1"/>
  </cols>
  <sheetData>
    <row r="1" spans="1:22" x14ac:dyDescent="0.15">
      <c r="A1" s="182" t="s">
        <v>1708</v>
      </c>
      <c r="K1"/>
      <c r="L1"/>
    </row>
    <row r="2" spans="1:22" x14ac:dyDescent="0.15">
      <c r="A2" s="710" t="s">
        <v>5</v>
      </c>
      <c r="B2" s="710"/>
      <c r="C2" s="710"/>
      <c r="D2" s="710"/>
      <c r="E2" s="710"/>
      <c r="F2" s="710"/>
      <c r="G2" s="710"/>
      <c r="H2" s="710"/>
      <c r="I2" s="710"/>
      <c r="J2" s="260" t="s">
        <v>1922</v>
      </c>
      <c r="L2" s="31"/>
      <c r="M2" s="31"/>
      <c r="N2" s="31"/>
      <c r="O2" s="31"/>
      <c r="P2" s="31"/>
      <c r="Q2" s="31"/>
      <c r="R2" s="31"/>
      <c r="S2" s="31"/>
      <c r="T2" s="31"/>
      <c r="U2" s="31"/>
      <c r="V2" s="31"/>
    </row>
    <row r="3" spans="1:22" ht="14.25" thickBot="1" x14ac:dyDescent="0.2">
      <c r="A3" s="183" t="s">
        <v>1924</v>
      </c>
      <c r="B3" s="183"/>
      <c r="C3" s="151"/>
      <c r="E3" s="216"/>
      <c r="F3" s="214"/>
      <c r="G3" s="151" t="s">
        <v>1914</v>
      </c>
      <c r="H3" s="246" t="s">
        <v>1917</v>
      </c>
      <c r="I3" s="197">
        <v>1</v>
      </c>
      <c r="J3" s="189" t="s">
        <v>18</v>
      </c>
      <c r="K3" s="31"/>
      <c r="L3" s="31"/>
      <c r="M3" s="31"/>
      <c r="N3" s="31"/>
      <c r="O3" s="31"/>
      <c r="P3" s="31"/>
      <c r="Q3" s="31"/>
      <c r="R3" s="31"/>
      <c r="S3" s="31"/>
      <c r="T3" s="31"/>
      <c r="U3" s="31"/>
    </row>
    <row r="4" spans="1:22" ht="27" customHeight="1" x14ac:dyDescent="0.15">
      <c r="A4" s="637" t="s">
        <v>1710</v>
      </c>
      <c r="B4" s="728" t="s">
        <v>1862</v>
      </c>
      <c r="C4" s="730" t="s">
        <v>1958</v>
      </c>
      <c r="D4" s="731"/>
      <c r="E4" s="732"/>
      <c r="F4" s="730" t="s">
        <v>1958</v>
      </c>
      <c r="G4" s="732"/>
      <c r="H4" s="728" t="s">
        <v>1970</v>
      </c>
      <c r="I4" s="728" t="s">
        <v>1971</v>
      </c>
      <c r="J4" s="725" t="s">
        <v>1972</v>
      </c>
      <c r="L4" s="704" t="s">
        <v>1973</v>
      </c>
      <c r="M4" s="705"/>
      <c r="N4" s="705"/>
      <c r="O4" s="705"/>
      <c r="P4" s="705"/>
      <c r="Q4" s="705"/>
      <c r="R4" s="705"/>
      <c r="S4" s="705"/>
      <c r="T4" s="705"/>
      <c r="U4" s="705"/>
      <c r="V4" s="727"/>
    </row>
    <row r="5" spans="1:22" ht="38.25" customHeight="1" thickBot="1" x14ac:dyDescent="0.2">
      <c r="A5" s="641"/>
      <c r="B5" s="729"/>
      <c r="C5" s="198" t="s">
        <v>1959</v>
      </c>
      <c r="D5" s="206" t="s">
        <v>1961</v>
      </c>
      <c r="E5" s="217" t="s">
        <v>1964</v>
      </c>
      <c r="F5" s="228" t="s">
        <v>1967</v>
      </c>
      <c r="G5" s="228" t="s">
        <v>1968</v>
      </c>
      <c r="H5" s="729"/>
      <c r="I5" s="729"/>
      <c r="J5" s="726"/>
      <c r="L5" s="269" t="s">
        <v>1959</v>
      </c>
      <c r="M5" s="277" t="s">
        <v>1974</v>
      </c>
      <c r="N5" s="277" t="s">
        <v>1975</v>
      </c>
      <c r="O5" s="277" t="s">
        <v>1976</v>
      </c>
      <c r="P5" s="277" t="s">
        <v>1977</v>
      </c>
      <c r="Q5" s="277" t="s">
        <v>1978</v>
      </c>
      <c r="R5" s="277" t="s">
        <v>1979</v>
      </c>
      <c r="S5" s="277" t="s">
        <v>1980</v>
      </c>
      <c r="T5" s="277" t="s">
        <v>1981</v>
      </c>
      <c r="U5" s="277" t="s">
        <v>1982</v>
      </c>
      <c r="V5" s="282" t="s">
        <v>1983</v>
      </c>
    </row>
    <row r="6" spans="1:22" ht="15.95" customHeight="1" x14ac:dyDescent="0.15">
      <c r="A6" s="49" t="s">
        <v>1694</v>
      </c>
      <c r="B6" s="190" t="s">
        <v>1936</v>
      </c>
      <c r="C6" s="199"/>
      <c r="D6" s="207"/>
      <c r="E6" s="218"/>
      <c r="F6" s="229"/>
      <c r="G6" s="218"/>
      <c r="H6" s="247"/>
      <c r="I6" s="255"/>
      <c r="J6" s="261"/>
      <c r="L6" s="270"/>
      <c r="M6" s="207"/>
      <c r="N6" s="207"/>
      <c r="O6" s="207"/>
      <c r="P6" s="207"/>
      <c r="Q6" s="207"/>
      <c r="R6" s="207"/>
      <c r="S6" s="207"/>
      <c r="T6" s="207"/>
      <c r="U6" s="207"/>
      <c r="V6" s="283"/>
    </row>
    <row r="7" spans="1:22" ht="15.95" customHeight="1" x14ac:dyDescent="0.15">
      <c r="A7" s="50" t="s">
        <v>1925</v>
      </c>
      <c r="B7" s="191" t="s">
        <v>1937</v>
      </c>
      <c r="C7" s="200" t="s">
        <v>1960</v>
      </c>
      <c r="D7" s="208" t="s">
        <v>1960</v>
      </c>
      <c r="E7" s="219"/>
      <c r="F7" s="230"/>
      <c r="G7" s="238"/>
      <c r="H7" s="248" t="s">
        <v>1960</v>
      </c>
      <c r="I7" s="248" t="s">
        <v>1960</v>
      </c>
      <c r="J7" s="262" t="s">
        <v>1960</v>
      </c>
      <c r="L7" s="271" t="s">
        <v>1960</v>
      </c>
      <c r="M7" s="208" t="s">
        <v>1960</v>
      </c>
      <c r="N7" s="208" t="s">
        <v>1960</v>
      </c>
      <c r="O7" s="208" t="s">
        <v>1960</v>
      </c>
      <c r="P7" s="208" t="s">
        <v>1960</v>
      </c>
      <c r="Q7" s="208" t="s">
        <v>1960</v>
      </c>
      <c r="R7" s="208" t="s">
        <v>1960</v>
      </c>
      <c r="S7" s="208" t="s">
        <v>1960</v>
      </c>
      <c r="T7" s="208" t="s">
        <v>1960</v>
      </c>
      <c r="U7" s="208" t="s">
        <v>1960</v>
      </c>
      <c r="V7" s="284" t="s">
        <v>1960</v>
      </c>
    </row>
    <row r="8" spans="1:22" ht="15.95" customHeight="1" x14ac:dyDescent="0.15">
      <c r="A8" s="50" t="s">
        <v>1926</v>
      </c>
      <c r="B8" s="191" t="s">
        <v>1938</v>
      </c>
      <c r="C8" s="200" t="s">
        <v>1960</v>
      </c>
      <c r="D8" s="208" t="s">
        <v>1960</v>
      </c>
      <c r="E8" s="219" t="s">
        <v>1960</v>
      </c>
      <c r="F8" s="230"/>
      <c r="G8" s="238"/>
      <c r="H8" s="248" t="s">
        <v>1960</v>
      </c>
      <c r="I8" s="248" t="s">
        <v>1960</v>
      </c>
      <c r="J8" s="262" t="s">
        <v>1960</v>
      </c>
      <c r="L8" s="271" t="s">
        <v>1960</v>
      </c>
      <c r="M8" s="208" t="s">
        <v>1960</v>
      </c>
      <c r="N8" s="208" t="s">
        <v>1960</v>
      </c>
      <c r="O8" s="208" t="s">
        <v>1960</v>
      </c>
      <c r="P8" s="208" t="s">
        <v>1960</v>
      </c>
      <c r="Q8" s="208" t="s">
        <v>1960</v>
      </c>
      <c r="R8" s="208" t="s">
        <v>1960</v>
      </c>
      <c r="S8" s="208" t="s">
        <v>1960</v>
      </c>
      <c r="T8" s="208" t="s">
        <v>1960</v>
      </c>
      <c r="U8" s="208" t="s">
        <v>1960</v>
      </c>
      <c r="V8" s="284" t="s">
        <v>1960</v>
      </c>
    </row>
    <row r="9" spans="1:22" ht="15.95" customHeight="1" x14ac:dyDescent="0.15">
      <c r="A9" s="50" t="s">
        <v>1927</v>
      </c>
      <c r="B9" s="191" t="s">
        <v>1939</v>
      </c>
      <c r="C9" s="200">
        <v>15331945356</v>
      </c>
      <c r="D9" s="208" t="s">
        <v>1960</v>
      </c>
      <c r="E9" s="219" t="s">
        <v>1960</v>
      </c>
      <c r="F9" s="230">
        <v>15331945356</v>
      </c>
      <c r="G9" s="238"/>
      <c r="H9" s="248" t="s">
        <v>1960</v>
      </c>
      <c r="I9" s="248" t="s">
        <v>1960</v>
      </c>
      <c r="J9" s="262" t="s">
        <v>1960</v>
      </c>
      <c r="L9" s="271">
        <v>15331945356</v>
      </c>
      <c r="M9" s="208" t="s">
        <v>1960</v>
      </c>
      <c r="N9" s="208" t="s">
        <v>1960</v>
      </c>
      <c r="O9" s="208" t="s">
        <v>1960</v>
      </c>
      <c r="P9" s="208" t="s">
        <v>1960</v>
      </c>
      <c r="Q9" s="208" t="s">
        <v>1960</v>
      </c>
      <c r="R9" s="208" t="s">
        <v>1960</v>
      </c>
      <c r="S9" s="208" t="s">
        <v>1960</v>
      </c>
      <c r="T9" s="208" t="s">
        <v>1960</v>
      </c>
      <c r="U9" s="208" t="s">
        <v>1960</v>
      </c>
      <c r="V9" s="284" t="s">
        <v>1960</v>
      </c>
    </row>
    <row r="10" spans="1:22" ht="15.95" customHeight="1" x14ac:dyDescent="0.15">
      <c r="A10" s="50" t="s">
        <v>1928</v>
      </c>
      <c r="B10" s="85" t="s">
        <v>1940</v>
      </c>
      <c r="C10" s="200" t="s">
        <v>1960</v>
      </c>
      <c r="D10" s="208"/>
      <c r="E10" s="219" t="s">
        <v>1960</v>
      </c>
      <c r="F10" s="230"/>
      <c r="G10" s="238"/>
      <c r="H10" s="248" t="s">
        <v>1960</v>
      </c>
      <c r="I10" s="248" t="s">
        <v>1960</v>
      </c>
      <c r="J10" s="262" t="s">
        <v>1960</v>
      </c>
      <c r="L10" s="271" t="s">
        <v>1960</v>
      </c>
      <c r="M10" s="208" t="s">
        <v>1960</v>
      </c>
      <c r="N10" s="208" t="s">
        <v>1960</v>
      </c>
      <c r="O10" s="208" t="s">
        <v>1960</v>
      </c>
      <c r="P10" s="208" t="s">
        <v>1960</v>
      </c>
      <c r="Q10" s="208" t="s">
        <v>1960</v>
      </c>
      <c r="R10" s="208" t="s">
        <v>1960</v>
      </c>
      <c r="S10" s="208" t="s">
        <v>1960</v>
      </c>
      <c r="T10" s="208" t="s">
        <v>1960</v>
      </c>
      <c r="U10" s="208" t="s">
        <v>1960</v>
      </c>
      <c r="V10" s="284" t="s">
        <v>1960</v>
      </c>
    </row>
    <row r="11" spans="1:22" ht="15.95" customHeight="1" x14ac:dyDescent="0.15">
      <c r="A11" s="50" t="s">
        <v>1929</v>
      </c>
      <c r="B11" s="85" t="s">
        <v>1941</v>
      </c>
      <c r="C11" s="200" t="s">
        <v>1960</v>
      </c>
      <c r="D11" s="208" t="s">
        <v>1960</v>
      </c>
      <c r="E11" s="219" t="s">
        <v>1960</v>
      </c>
      <c r="F11" s="230"/>
      <c r="G11" s="238"/>
      <c r="H11" s="248" t="s">
        <v>1960</v>
      </c>
      <c r="I11" s="248" t="s">
        <v>1960</v>
      </c>
      <c r="J11" s="262" t="s">
        <v>1960</v>
      </c>
      <c r="L11" s="271" t="s">
        <v>1960</v>
      </c>
      <c r="M11" s="208" t="s">
        <v>1960</v>
      </c>
      <c r="N11" s="208" t="s">
        <v>1960</v>
      </c>
      <c r="O11" s="208" t="s">
        <v>1960</v>
      </c>
      <c r="P11" s="208" t="s">
        <v>1960</v>
      </c>
      <c r="Q11" s="208" t="s">
        <v>1960</v>
      </c>
      <c r="R11" s="208" t="s">
        <v>1960</v>
      </c>
      <c r="S11" s="208" t="s">
        <v>1960</v>
      </c>
      <c r="T11" s="208" t="s">
        <v>1960</v>
      </c>
      <c r="U11" s="208" t="s">
        <v>1960</v>
      </c>
      <c r="V11" s="284" t="s">
        <v>1960</v>
      </c>
    </row>
    <row r="12" spans="1:22" ht="15.95" customHeight="1" x14ac:dyDescent="0.15">
      <c r="A12" s="50" t="s">
        <v>1930</v>
      </c>
      <c r="B12" s="191" t="s">
        <v>1942</v>
      </c>
      <c r="C12" s="200" t="s">
        <v>1960</v>
      </c>
      <c r="D12" s="208" t="s">
        <v>1960</v>
      </c>
      <c r="E12" s="219" t="s">
        <v>1960</v>
      </c>
      <c r="F12" s="230"/>
      <c r="G12" s="238"/>
      <c r="H12" s="248" t="s">
        <v>1960</v>
      </c>
      <c r="I12" s="248" t="s">
        <v>1960</v>
      </c>
      <c r="J12" s="262" t="s">
        <v>1960</v>
      </c>
      <c r="L12" s="271" t="s">
        <v>1960</v>
      </c>
      <c r="M12" s="208" t="s">
        <v>1960</v>
      </c>
      <c r="N12" s="208" t="s">
        <v>1960</v>
      </c>
      <c r="O12" s="208" t="s">
        <v>1960</v>
      </c>
      <c r="P12" s="208" t="s">
        <v>1960</v>
      </c>
      <c r="Q12" s="208" t="s">
        <v>1960</v>
      </c>
      <c r="R12" s="208" t="s">
        <v>1960</v>
      </c>
      <c r="S12" s="208" t="s">
        <v>1960</v>
      </c>
      <c r="T12" s="208" t="s">
        <v>1960</v>
      </c>
      <c r="U12" s="208" t="s">
        <v>1960</v>
      </c>
      <c r="V12" s="284" t="s">
        <v>1960</v>
      </c>
    </row>
    <row r="13" spans="1:22" ht="15.95" customHeight="1" x14ac:dyDescent="0.15">
      <c r="A13" s="50" t="s">
        <v>1931</v>
      </c>
      <c r="B13" s="191" t="s">
        <v>1943</v>
      </c>
      <c r="C13" s="200" t="s">
        <v>1960</v>
      </c>
      <c r="D13" s="208" t="s">
        <v>1960</v>
      </c>
      <c r="E13" s="219" t="s">
        <v>1960</v>
      </c>
      <c r="F13" s="230"/>
      <c r="G13" s="238"/>
      <c r="H13" s="248" t="s">
        <v>1960</v>
      </c>
      <c r="I13" s="248" t="s">
        <v>1960</v>
      </c>
      <c r="J13" s="262" t="s">
        <v>1960</v>
      </c>
      <c r="L13" s="271" t="s">
        <v>1960</v>
      </c>
      <c r="M13" s="208" t="s">
        <v>1960</v>
      </c>
      <c r="N13" s="208" t="s">
        <v>1960</v>
      </c>
      <c r="O13" s="208" t="s">
        <v>1960</v>
      </c>
      <c r="P13" s="208" t="s">
        <v>1960</v>
      </c>
      <c r="Q13" s="208" t="s">
        <v>1960</v>
      </c>
      <c r="R13" s="208" t="s">
        <v>1960</v>
      </c>
      <c r="S13" s="208" t="s">
        <v>1960</v>
      </c>
      <c r="T13" s="208" t="s">
        <v>1960</v>
      </c>
      <c r="U13" s="208" t="s">
        <v>1960</v>
      </c>
      <c r="V13" s="284" t="s">
        <v>1960</v>
      </c>
    </row>
    <row r="14" spans="1:22" ht="15.95" customHeight="1" x14ac:dyDescent="0.15">
      <c r="A14" s="184"/>
      <c r="B14" s="86" t="s">
        <v>1944</v>
      </c>
      <c r="C14" s="201">
        <f t="shared" ref="C14:G14" si="0">IF(COUNT(C7:C13)&gt;0,SUM(C7:C13),"")</f>
        <v>15331945356</v>
      </c>
      <c r="D14" s="209" t="str">
        <f t="shared" si="0"/>
        <v/>
      </c>
      <c r="E14" s="220" t="str">
        <f t="shared" si="0"/>
        <v/>
      </c>
      <c r="F14" s="231">
        <f t="shared" si="0"/>
        <v>15331945356</v>
      </c>
      <c r="G14" s="239" t="str">
        <f t="shared" si="0"/>
        <v/>
      </c>
      <c r="H14" s="248" t="s">
        <v>1960</v>
      </c>
      <c r="I14" s="248" t="s">
        <v>1960</v>
      </c>
      <c r="J14" s="262" t="s">
        <v>1960</v>
      </c>
      <c r="L14" s="272">
        <f t="shared" ref="L14:V14" si="1">IF(COUNT(L7:L13)&gt;0,SUM(L7:L13),"")</f>
        <v>15331945356</v>
      </c>
      <c r="M14" s="278" t="str">
        <f t="shared" si="1"/>
        <v/>
      </c>
      <c r="N14" s="278" t="str">
        <f t="shared" si="1"/>
        <v/>
      </c>
      <c r="O14" s="278" t="str">
        <f t="shared" si="1"/>
        <v/>
      </c>
      <c r="P14" s="278" t="str">
        <f t="shared" si="1"/>
        <v/>
      </c>
      <c r="Q14" s="278" t="str">
        <f t="shared" si="1"/>
        <v/>
      </c>
      <c r="R14" s="278" t="str">
        <f t="shared" si="1"/>
        <v/>
      </c>
      <c r="S14" s="278" t="str">
        <f t="shared" si="1"/>
        <v/>
      </c>
      <c r="T14" s="278" t="str">
        <f t="shared" si="1"/>
        <v/>
      </c>
      <c r="U14" s="278" t="str">
        <f t="shared" si="1"/>
        <v/>
      </c>
      <c r="V14" s="285" t="str">
        <f t="shared" si="1"/>
        <v/>
      </c>
    </row>
    <row r="15" spans="1:22" ht="15.95" customHeight="1" x14ac:dyDescent="0.15">
      <c r="A15" s="52" t="s">
        <v>20</v>
      </c>
      <c r="B15" s="84" t="s">
        <v>1945</v>
      </c>
      <c r="C15" s="202"/>
      <c r="D15" s="210"/>
      <c r="E15" s="221"/>
      <c r="F15" s="232"/>
      <c r="G15" s="240"/>
      <c r="H15" s="249"/>
      <c r="I15" s="256"/>
      <c r="J15" s="263"/>
      <c r="L15" s="273"/>
      <c r="M15" s="279"/>
      <c r="N15" s="279"/>
      <c r="O15" s="279"/>
      <c r="P15" s="279"/>
      <c r="Q15" s="279"/>
      <c r="R15" s="279"/>
      <c r="S15" s="279"/>
      <c r="T15" s="279"/>
      <c r="U15" s="279"/>
      <c r="V15" s="286"/>
    </row>
    <row r="16" spans="1:22" ht="15.95" customHeight="1" x14ac:dyDescent="0.15">
      <c r="A16" s="50" t="s">
        <v>1925</v>
      </c>
      <c r="B16" s="191" t="s">
        <v>1946</v>
      </c>
      <c r="C16" s="200" t="s">
        <v>1960</v>
      </c>
      <c r="D16" s="208" t="s">
        <v>1960</v>
      </c>
      <c r="E16" s="219" t="s">
        <v>1960</v>
      </c>
      <c r="F16" s="230"/>
      <c r="G16" s="238"/>
      <c r="H16" s="248" t="s">
        <v>1960</v>
      </c>
      <c r="I16" s="248" t="s">
        <v>1960</v>
      </c>
      <c r="J16" s="262" t="s">
        <v>1960</v>
      </c>
      <c r="L16" s="271" t="s">
        <v>1960</v>
      </c>
      <c r="M16" s="208" t="s">
        <v>1960</v>
      </c>
      <c r="N16" s="208" t="s">
        <v>1960</v>
      </c>
      <c r="O16" s="208" t="s">
        <v>1960</v>
      </c>
      <c r="P16" s="208" t="s">
        <v>1960</v>
      </c>
      <c r="Q16" s="208"/>
      <c r="R16" s="208" t="s">
        <v>1960</v>
      </c>
      <c r="S16" s="208" t="s">
        <v>1960</v>
      </c>
      <c r="T16" s="208" t="s">
        <v>1960</v>
      </c>
      <c r="U16" s="208" t="s">
        <v>1960</v>
      </c>
      <c r="V16" s="284" t="s">
        <v>1960</v>
      </c>
    </row>
    <row r="17" spans="1:22" ht="15.95" customHeight="1" x14ac:dyDescent="0.15">
      <c r="A17" s="50" t="s">
        <v>1926</v>
      </c>
      <c r="B17" s="191" t="s">
        <v>1947</v>
      </c>
      <c r="C17" s="200" t="s">
        <v>1960</v>
      </c>
      <c r="D17" s="208" t="s">
        <v>1960</v>
      </c>
      <c r="E17" s="219" t="s">
        <v>1960</v>
      </c>
      <c r="F17" s="230"/>
      <c r="G17" s="238"/>
      <c r="H17" s="248" t="s">
        <v>1960</v>
      </c>
      <c r="I17" s="248" t="s">
        <v>1960</v>
      </c>
      <c r="J17" s="262" t="s">
        <v>1960</v>
      </c>
      <c r="L17" s="271" t="s">
        <v>1960</v>
      </c>
      <c r="M17" s="208" t="s">
        <v>1960</v>
      </c>
      <c r="N17" s="208" t="s">
        <v>1960</v>
      </c>
      <c r="O17" s="208" t="s">
        <v>1960</v>
      </c>
      <c r="P17" s="208" t="s">
        <v>1960</v>
      </c>
      <c r="Q17" s="208" t="s">
        <v>1960</v>
      </c>
      <c r="R17" s="208" t="s">
        <v>1960</v>
      </c>
      <c r="S17" s="208" t="s">
        <v>1960</v>
      </c>
      <c r="T17" s="208" t="s">
        <v>1960</v>
      </c>
      <c r="U17" s="208" t="s">
        <v>1960</v>
      </c>
      <c r="V17" s="284" t="s">
        <v>1960</v>
      </c>
    </row>
    <row r="18" spans="1:22" ht="15.95" customHeight="1" x14ac:dyDescent="0.15">
      <c r="A18" s="50" t="s">
        <v>1927</v>
      </c>
      <c r="B18" s="191" t="s">
        <v>1948</v>
      </c>
      <c r="C18" s="200" t="s">
        <v>1960</v>
      </c>
      <c r="D18" s="208" t="s">
        <v>1960</v>
      </c>
      <c r="E18" s="219" t="s">
        <v>1960</v>
      </c>
      <c r="F18" s="230"/>
      <c r="G18" s="238"/>
      <c r="H18" s="248" t="s">
        <v>1960</v>
      </c>
      <c r="I18" s="248" t="s">
        <v>1960</v>
      </c>
      <c r="J18" s="262" t="s">
        <v>1960</v>
      </c>
      <c r="L18" s="271" t="s">
        <v>1960</v>
      </c>
      <c r="M18" s="208" t="s">
        <v>1960</v>
      </c>
      <c r="N18" s="208" t="s">
        <v>1960</v>
      </c>
      <c r="O18" s="208" t="s">
        <v>1960</v>
      </c>
      <c r="P18" s="208" t="s">
        <v>1960</v>
      </c>
      <c r="Q18" s="208" t="s">
        <v>1960</v>
      </c>
      <c r="R18" s="208" t="s">
        <v>1960</v>
      </c>
      <c r="S18" s="208" t="s">
        <v>1960</v>
      </c>
      <c r="T18" s="208" t="s">
        <v>1960</v>
      </c>
      <c r="U18" s="208" t="s">
        <v>1960</v>
      </c>
      <c r="V18" s="284" t="s">
        <v>1960</v>
      </c>
    </row>
    <row r="19" spans="1:22" ht="15.95" customHeight="1" x14ac:dyDescent="0.15">
      <c r="A19" s="50" t="s">
        <v>1928</v>
      </c>
      <c r="B19" s="85" t="s">
        <v>1949</v>
      </c>
      <c r="C19" s="200" t="s">
        <v>1960</v>
      </c>
      <c r="D19" s="208" t="s">
        <v>1960</v>
      </c>
      <c r="E19" s="219" t="s">
        <v>1960</v>
      </c>
      <c r="F19" s="230"/>
      <c r="G19" s="238"/>
      <c r="H19" s="248" t="s">
        <v>1960</v>
      </c>
      <c r="I19" s="248" t="s">
        <v>1960</v>
      </c>
      <c r="J19" s="262" t="s">
        <v>1960</v>
      </c>
      <c r="L19" s="271" t="s">
        <v>1960</v>
      </c>
      <c r="M19" s="208" t="s">
        <v>1960</v>
      </c>
      <c r="N19" s="208" t="s">
        <v>1960</v>
      </c>
      <c r="O19" s="208" t="s">
        <v>1960</v>
      </c>
      <c r="P19" s="208" t="s">
        <v>1960</v>
      </c>
      <c r="Q19" s="208" t="s">
        <v>1960</v>
      </c>
      <c r="R19" s="208" t="s">
        <v>1960</v>
      </c>
      <c r="S19" s="208" t="s">
        <v>1960</v>
      </c>
      <c r="T19" s="208" t="s">
        <v>1960</v>
      </c>
      <c r="U19" s="208" t="s">
        <v>1960</v>
      </c>
      <c r="V19" s="284" t="s">
        <v>1960</v>
      </c>
    </row>
    <row r="20" spans="1:22" ht="15.95" customHeight="1" x14ac:dyDescent="0.15">
      <c r="A20" s="185" t="s">
        <v>1929</v>
      </c>
      <c r="B20" s="192" t="s">
        <v>1950</v>
      </c>
      <c r="C20" s="200" t="s">
        <v>1960</v>
      </c>
      <c r="D20" s="208" t="s">
        <v>1960</v>
      </c>
      <c r="E20" s="219" t="s">
        <v>1960</v>
      </c>
      <c r="F20" s="230"/>
      <c r="G20" s="238"/>
      <c r="H20" s="248" t="s">
        <v>1960</v>
      </c>
      <c r="I20" s="248" t="s">
        <v>1960</v>
      </c>
      <c r="J20" s="262" t="s">
        <v>1960</v>
      </c>
      <c r="L20" s="271" t="s">
        <v>1960</v>
      </c>
      <c r="M20" s="208" t="s">
        <v>1960</v>
      </c>
      <c r="N20" s="208" t="s">
        <v>1960</v>
      </c>
      <c r="O20" s="208" t="s">
        <v>1960</v>
      </c>
      <c r="P20" s="208" t="s">
        <v>1960</v>
      </c>
      <c r="Q20" s="208" t="s">
        <v>1960</v>
      </c>
      <c r="R20" s="208" t="s">
        <v>1960</v>
      </c>
      <c r="S20" s="208" t="s">
        <v>1960</v>
      </c>
      <c r="T20" s="208" t="s">
        <v>1960</v>
      </c>
      <c r="U20" s="208" t="s">
        <v>1960</v>
      </c>
      <c r="V20" s="284" t="s">
        <v>1960</v>
      </c>
    </row>
    <row r="21" spans="1:22" ht="15.95" customHeight="1" x14ac:dyDescent="0.15">
      <c r="A21" s="185" t="s">
        <v>1930</v>
      </c>
      <c r="B21" s="192" t="s">
        <v>1943</v>
      </c>
      <c r="C21" s="200" t="s">
        <v>1960</v>
      </c>
      <c r="D21" s="208" t="s">
        <v>1960</v>
      </c>
      <c r="E21" s="219" t="s">
        <v>1960</v>
      </c>
      <c r="F21" s="230"/>
      <c r="G21" s="238"/>
      <c r="H21" s="248" t="s">
        <v>1960</v>
      </c>
      <c r="I21" s="248" t="s">
        <v>1960</v>
      </c>
      <c r="J21" s="262" t="s">
        <v>1960</v>
      </c>
      <c r="L21" s="271" t="s">
        <v>1960</v>
      </c>
      <c r="M21" s="208" t="s">
        <v>1960</v>
      </c>
      <c r="N21" s="208" t="s">
        <v>1960</v>
      </c>
      <c r="O21" s="208" t="s">
        <v>1960</v>
      </c>
      <c r="P21" s="208" t="s">
        <v>1960</v>
      </c>
      <c r="Q21" s="208" t="s">
        <v>1960</v>
      </c>
      <c r="R21" s="208" t="s">
        <v>1960</v>
      </c>
      <c r="S21" s="208" t="s">
        <v>1960</v>
      </c>
      <c r="T21" s="208" t="s">
        <v>1960</v>
      </c>
      <c r="U21" s="208" t="s">
        <v>1960</v>
      </c>
      <c r="V21" s="284" t="s">
        <v>1960</v>
      </c>
    </row>
    <row r="22" spans="1:22" ht="15.95" customHeight="1" x14ac:dyDescent="0.15">
      <c r="A22" s="186"/>
      <c r="B22" s="193" t="s">
        <v>1944</v>
      </c>
      <c r="C22" s="201" t="str">
        <f t="shared" ref="C22:G22" si="2">IF(COUNT(C16:C21)&gt;0,SUM(C16:C21),"")</f>
        <v/>
      </c>
      <c r="D22" s="209" t="str">
        <f t="shared" si="2"/>
        <v/>
      </c>
      <c r="E22" s="220" t="str">
        <f t="shared" si="2"/>
        <v/>
      </c>
      <c r="F22" s="231" t="str">
        <f t="shared" si="2"/>
        <v/>
      </c>
      <c r="G22" s="239" t="str">
        <f t="shared" si="2"/>
        <v/>
      </c>
      <c r="H22" s="250" t="s">
        <v>1960</v>
      </c>
      <c r="I22" s="250" t="s">
        <v>1960</v>
      </c>
      <c r="J22" s="264" t="s">
        <v>1960</v>
      </c>
      <c r="L22" s="272" t="str">
        <f t="shared" ref="L22:V22" si="3">IF(COUNT(L16:L21)&gt;0,SUM(L16:L21),"")</f>
        <v/>
      </c>
      <c r="M22" s="278" t="str">
        <f t="shared" si="3"/>
        <v/>
      </c>
      <c r="N22" s="278" t="str">
        <f t="shared" si="3"/>
        <v/>
      </c>
      <c r="O22" s="278" t="str">
        <f t="shared" si="3"/>
        <v/>
      </c>
      <c r="P22" s="278" t="str">
        <f t="shared" si="3"/>
        <v/>
      </c>
      <c r="Q22" s="278" t="str">
        <f t="shared" si="3"/>
        <v/>
      </c>
      <c r="R22" s="278" t="str">
        <f t="shared" si="3"/>
        <v/>
      </c>
      <c r="S22" s="278" t="str">
        <f t="shared" si="3"/>
        <v/>
      </c>
      <c r="T22" s="278" t="str">
        <f t="shared" si="3"/>
        <v/>
      </c>
      <c r="U22" s="278" t="str">
        <f t="shared" si="3"/>
        <v/>
      </c>
      <c r="V22" s="285" t="str">
        <f t="shared" si="3"/>
        <v/>
      </c>
    </row>
    <row r="23" spans="1:22" ht="15.95" customHeight="1" x14ac:dyDescent="0.15">
      <c r="A23" s="48" t="s">
        <v>1932</v>
      </c>
      <c r="B23" s="81" t="s">
        <v>1951</v>
      </c>
      <c r="C23" s="203"/>
      <c r="D23" s="211"/>
      <c r="E23" s="222"/>
      <c r="F23" s="233"/>
      <c r="G23" s="241"/>
      <c r="H23" s="251" t="s">
        <v>1960</v>
      </c>
      <c r="I23" s="251" t="s">
        <v>1960</v>
      </c>
      <c r="J23" s="265" t="s">
        <v>1960</v>
      </c>
      <c r="L23" s="274"/>
      <c r="M23" s="211"/>
      <c r="N23" s="211"/>
      <c r="O23" s="211"/>
      <c r="P23" s="211"/>
      <c r="Q23" s="211"/>
      <c r="R23" s="211"/>
      <c r="S23" s="211"/>
      <c r="T23" s="211"/>
      <c r="U23" s="211"/>
      <c r="V23" s="287"/>
    </row>
    <row r="24" spans="1:22" ht="15.95" customHeight="1" x14ac:dyDescent="0.15">
      <c r="A24" s="187" t="s">
        <v>1717</v>
      </c>
      <c r="B24" s="194" t="s">
        <v>1952</v>
      </c>
      <c r="C24" s="203">
        <v>923379301</v>
      </c>
      <c r="D24" s="211" t="s">
        <v>1960</v>
      </c>
      <c r="E24" s="222" t="s">
        <v>1960</v>
      </c>
      <c r="F24" s="233"/>
      <c r="G24" s="241">
        <v>923379301</v>
      </c>
      <c r="H24" s="251" t="s">
        <v>1960</v>
      </c>
      <c r="I24" s="251" t="s">
        <v>1960</v>
      </c>
      <c r="J24" s="265" t="s">
        <v>1960</v>
      </c>
      <c r="L24" s="274">
        <v>923379301</v>
      </c>
      <c r="M24" s="211"/>
      <c r="N24" s="211"/>
      <c r="O24" s="211"/>
      <c r="P24" s="211"/>
      <c r="Q24" s="211"/>
      <c r="R24" s="211"/>
      <c r="S24" s="211"/>
      <c r="T24" s="211"/>
      <c r="U24" s="211"/>
      <c r="V24" s="287"/>
    </row>
    <row r="25" spans="1:22" ht="15.95" customHeight="1" x14ac:dyDescent="0.15">
      <c r="A25" s="187" t="s">
        <v>1718</v>
      </c>
      <c r="B25" s="195" t="s">
        <v>1953</v>
      </c>
      <c r="C25" s="203" t="s">
        <v>1960</v>
      </c>
      <c r="D25" s="211" t="s">
        <v>1960</v>
      </c>
      <c r="E25" s="222"/>
      <c r="F25" s="233"/>
      <c r="G25" s="241"/>
      <c r="H25" s="251" t="s">
        <v>1960</v>
      </c>
      <c r="I25" s="251" t="s">
        <v>1960</v>
      </c>
      <c r="J25" s="265" t="s">
        <v>1960</v>
      </c>
      <c r="L25" s="274"/>
      <c r="M25" s="211"/>
      <c r="N25" s="211"/>
      <c r="O25" s="211"/>
      <c r="P25" s="211"/>
      <c r="Q25" s="211"/>
      <c r="R25" s="211"/>
      <c r="S25" s="211"/>
      <c r="T25" s="211"/>
      <c r="U25" s="211"/>
      <c r="V25" s="287"/>
    </row>
    <row r="26" spans="1:22" ht="15.95" customHeight="1" thickBot="1" x14ac:dyDescent="0.2">
      <c r="A26" s="187" t="s">
        <v>1933</v>
      </c>
      <c r="B26" s="195" t="s">
        <v>1954</v>
      </c>
      <c r="C26" s="203" t="s">
        <v>1960</v>
      </c>
      <c r="D26" s="211" t="s">
        <v>1960</v>
      </c>
      <c r="E26" s="223" t="s">
        <v>1960</v>
      </c>
      <c r="F26" s="233"/>
      <c r="G26" s="241"/>
      <c r="H26" s="251" t="s">
        <v>1960</v>
      </c>
      <c r="I26" s="251" t="s">
        <v>1960</v>
      </c>
      <c r="J26" s="265" t="s">
        <v>1960</v>
      </c>
      <c r="L26" s="275"/>
      <c r="M26" s="280"/>
      <c r="N26" s="281"/>
      <c r="O26" s="281"/>
      <c r="P26" s="281"/>
      <c r="Q26" s="281"/>
      <c r="R26" s="281"/>
      <c r="S26" s="281"/>
      <c r="T26" s="281"/>
      <c r="U26" s="281"/>
      <c r="V26" s="288"/>
    </row>
    <row r="27" spans="1:22" ht="27" x14ac:dyDescent="0.15">
      <c r="A27" s="187" t="s">
        <v>1934</v>
      </c>
      <c r="B27" s="194" t="s">
        <v>1955</v>
      </c>
      <c r="C27" s="711" t="str">
        <f>IF(COUNT(F27:G27)&gt;0,SUM(F27:G27),"")</f>
        <v/>
      </c>
      <c r="D27" s="712"/>
      <c r="E27" s="713"/>
      <c r="F27" s="234"/>
      <c r="G27" s="242"/>
      <c r="H27" s="252" t="s">
        <v>1960</v>
      </c>
      <c r="I27" s="252" t="s">
        <v>1960</v>
      </c>
      <c r="J27" s="266" t="s">
        <v>1960</v>
      </c>
      <c r="L27" s="714"/>
      <c r="M27" s="715"/>
      <c r="N27" s="715"/>
      <c r="O27" s="715"/>
      <c r="P27" s="715"/>
      <c r="Q27" s="715"/>
      <c r="R27" s="715"/>
      <c r="S27" s="715"/>
      <c r="T27" s="715"/>
      <c r="U27" s="715"/>
      <c r="V27" s="716"/>
    </row>
    <row r="28" spans="1:22" ht="15.95" customHeight="1" x14ac:dyDescent="0.15">
      <c r="A28" s="723" t="s">
        <v>1935</v>
      </c>
      <c r="B28" s="724"/>
      <c r="C28" s="204"/>
      <c r="D28" s="212"/>
      <c r="E28" s="224"/>
      <c r="F28" s="204"/>
      <c r="G28" s="224"/>
      <c r="H28" s="253"/>
      <c r="I28" s="257"/>
      <c r="J28" s="267"/>
      <c r="L28" s="717"/>
      <c r="M28" s="718"/>
      <c r="N28" s="718"/>
      <c r="O28" s="718"/>
      <c r="P28" s="718"/>
      <c r="Q28" s="718"/>
      <c r="R28" s="718"/>
      <c r="S28" s="718"/>
      <c r="T28" s="718"/>
      <c r="U28" s="718"/>
      <c r="V28" s="719"/>
    </row>
    <row r="29" spans="1:22" ht="15.95" customHeight="1" thickBot="1" x14ac:dyDescent="0.2">
      <c r="A29" s="188"/>
      <c r="B29" s="196" t="s">
        <v>1956</v>
      </c>
      <c r="C29" s="205"/>
      <c r="D29" s="213"/>
      <c r="E29" s="225"/>
      <c r="F29" s="205"/>
      <c r="G29" s="225"/>
      <c r="H29" s="254">
        <v>763751889</v>
      </c>
      <c r="I29" s="254">
        <v>86191906</v>
      </c>
      <c r="J29" s="268">
        <v>5.5999999999999999E-3</v>
      </c>
      <c r="L29" s="720"/>
      <c r="M29" s="721"/>
      <c r="N29" s="721"/>
      <c r="O29" s="721"/>
      <c r="P29" s="721"/>
      <c r="Q29" s="721"/>
      <c r="R29" s="721"/>
      <c r="S29" s="721"/>
      <c r="T29" s="721"/>
      <c r="U29" s="721"/>
      <c r="V29" s="722"/>
    </row>
    <row r="30" spans="1:22" x14ac:dyDescent="0.15">
      <c r="B30" s="197"/>
      <c r="C30" s="197"/>
      <c r="D30" s="197"/>
      <c r="E30" s="197"/>
      <c r="F30" s="197"/>
      <c r="L30" s="31"/>
      <c r="M30" s="31"/>
      <c r="N30" s="31"/>
      <c r="O30" s="31"/>
      <c r="P30" s="31"/>
      <c r="Q30" s="31"/>
      <c r="R30" s="31"/>
      <c r="S30" s="31"/>
      <c r="T30" s="31"/>
      <c r="U30" s="31"/>
      <c r="V30" s="31"/>
    </row>
    <row r="31" spans="1:22" ht="14.25" thickBot="1" x14ac:dyDescent="0.2">
      <c r="D31" s="214"/>
      <c r="E31" s="214"/>
      <c r="F31" s="214"/>
      <c r="G31" s="214"/>
      <c r="H31" s="214"/>
      <c r="I31" s="258"/>
      <c r="J31" s="31"/>
      <c r="L31" s="31"/>
      <c r="M31" s="31"/>
      <c r="N31" s="31"/>
      <c r="O31" s="31"/>
      <c r="P31" s="31"/>
      <c r="Q31" s="31"/>
      <c r="R31" s="31"/>
      <c r="S31" s="31"/>
      <c r="T31" s="31"/>
      <c r="U31" s="31"/>
      <c r="V31" s="31"/>
    </row>
    <row r="32" spans="1:22" ht="13.5" customHeight="1" x14ac:dyDescent="0.15">
      <c r="B32" s="702" t="s">
        <v>1957</v>
      </c>
      <c r="C32" s="703"/>
      <c r="D32" s="704"/>
      <c r="E32" s="705"/>
      <c r="F32" s="235" t="s">
        <v>64</v>
      </c>
      <c r="G32" s="243" t="s">
        <v>1969</v>
      </c>
      <c r="J32" s="31"/>
      <c r="L32" s="31"/>
      <c r="M32" s="31"/>
      <c r="N32" s="31"/>
      <c r="O32" s="31"/>
      <c r="P32" s="31"/>
      <c r="Q32" s="31"/>
      <c r="R32" s="31"/>
      <c r="S32" s="31"/>
      <c r="T32" s="31"/>
      <c r="U32" s="31"/>
      <c r="V32" s="31"/>
    </row>
    <row r="33" spans="1:22" x14ac:dyDescent="0.15">
      <c r="D33" s="706" t="s">
        <v>1962</v>
      </c>
      <c r="E33" s="226" t="s">
        <v>1965</v>
      </c>
      <c r="F33" s="236" t="s">
        <v>1960</v>
      </c>
      <c r="G33" s="244" t="s">
        <v>1960</v>
      </c>
      <c r="J33" s="31"/>
      <c r="L33" s="31"/>
      <c r="M33" s="31"/>
      <c r="N33" s="31"/>
      <c r="O33" s="31"/>
      <c r="P33" s="31"/>
      <c r="Q33" s="31"/>
      <c r="R33" s="31"/>
      <c r="S33" s="31"/>
      <c r="T33" s="31"/>
      <c r="U33" s="31"/>
      <c r="V33" s="31"/>
    </row>
    <row r="34" spans="1:22" x14ac:dyDescent="0.15">
      <c r="D34" s="706"/>
      <c r="E34" s="226" t="s">
        <v>1966</v>
      </c>
      <c r="F34" s="236"/>
      <c r="G34" s="244"/>
      <c r="J34" s="31"/>
      <c r="L34" s="31"/>
      <c r="M34" s="31"/>
      <c r="N34" s="31"/>
      <c r="O34" s="31"/>
      <c r="P34" s="31"/>
    </row>
    <row r="35" spans="1:22" ht="13.5" customHeight="1" x14ac:dyDescent="0.15">
      <c r="B35" s="707"/>
      <c r="C35" s="708"/>
      <c r="D35" s="706" t="s">
        <v>1963</v>
      </c>
      <c r="E35" s="226" t="s">
        <v>1966</v>
      </c>
      <c r="F35" s="236" t="s">
        <v>1960</v>
      </c>
      <c r="G35" s="244" t="s">
        <v>1960</v>
      </c>
      <c r="J35" s="31"/>
      <c r="L35" s="276"/>
      <c r="M35" s="276"/>
      <c r="N35" s="276"/>
      <c r="O35" s="276"/>
      <c r="P35" s="276"/>
    </row>
    <row r="36" spans="1:22" ht="14.25" thickBot="1" x14ac:dyDescent="0.2">
      <c r="D36" s="709"/>
      <c r="E36" s="227" t="s">
        <v>1965</v>
      </c>
      <c r="F36" s="237"/>
      <c r="G36" s="245"/>
      <c r="J36" s="31"/>
      <c r="L36" s="276"/>
      <c r="M36" s="276"/>
      <c r="N36" s="276"/>
      <c r="O36" s="276"/>
      <c r="P36" s="276"/>
    </row>
    <row r="37" spans="1:22" x14ac:dyDescent="0.15">
      <c r="D37" s="215"/>
      <c r="E37" s="215"/>
      <c r="F37" s="215"/>
      <c r="G37" s="215"/>
      <c r="H37" s="215"/>
      <c r="I37" s="259"/>
      <c r="J37" s="31"/>
      <c r="L37" s="276"/>
      <c r="M37" s="276"/>
      <c r="N37" s="276"/>
      <c r="O37" s="276"/>
      <c r="P37" s="276"/>
    </row>
    <row r="38" spans="1:22" ht="408.95" customHeight="1" x14ac:dyDescent="0.15">
      <c r="A38" s="684"/>
      <c r="B38" s="684"/>
      <c r="C38" s="684"/>
      <c r="D38" s="684"/>
      <c r="E38" s="684"/>
      <c r="F38" s="684"/>
      <c r="G38" s="684"/>
      <c r="H38" s="684"/>
      <c r="I38" s="684"/>
      <c r="J38" s="684"/>
      <c r="K38" s="684"/>
      <c r="L38" s="684"/>
      <c r="M38" s="684"/>
      <c r="N38" s="684"/>
      <c r="O38" s="684"/>
      <c r="P38" s="684"/>
      <c r="Q38" s="684"/>
      <c r="R38" s="684"/>
      <c r="S38" s="684"/>
      <c r="T38" s="684"/>
      <c r="U38" s="684"/>
      <c r="V38" s="684"/>
    </row>
    <row r="39" spans="1:22" ht="409.5" customHeight="1" x14ac:dyDescent="0.15">
      <c r="A39" s="684"/>
      <c r="B39" s="684"/>
      <c r="C39" s="684"/>
      <c r="D39" s="684"/>
      <c r="E39" s="684"/>
      <c r="F39" s="684"/>
      <c r="G39" s="684"/>
      <c r="H39" s="684"/>
      <c r="I39" s="684"/>
      <c r="J39" s="684"/>
      <c r="K39" s="684"/>
      <c r="L39" s="684"/>
      <c r="M39" s="684"/>
      <c r="N39" s="684"/>
      <c r="O39" s="684"/>
      <c r="P39" s="684"/>
      <c r="Q39" s="684"/>
      <c r="R39" s="684"/>
      <c r="S39" s="684"/>
      <c r="T39" s="684"/>
      <c r="U39" s="684"/>
      <c r="V39" s="684"/>
    </row>
  </sheetData>
  <mergeCells count="18">
    <mergeCell ref="A2:I2"/>
    <mergeCell ref="C27:E27"/>
    <mergeCell ref="L27:V29"/>
    <mergeCell ref="A28:B28"/>
    <mergeCell ref="J4:J5"/>
    <mergeCell ref="L4:V4"/>
    <mergeCell ref="A4:A5"/>
    <mergeCell ref="B4:B5"/>
    <mergeCell ref="C4:E4"/>
    <mergeCell ref="F4:G4"/>
    <mergeCell ref="H4:H5"/>
    <mergeCell ref="I4:I5"/>
    <mergeCell ref="A38:V39"/>
    <mergeCell ref="B32:C32"/>
    <mergeCell ref="D32:E32"/>
    <mergeCell ref="D33:D34"/>
    <mergeCell ref="B35:C35"/>
    <mergeCell ref="D35:D36"/>
  </mergeCells>
  <phoneticPr fontId="3"/>
  <pageMargins left="0.39370078740157483" right="0.39370078740157483" top="0.39370078740157483" bottom="0.39370078740157483" header="0.19685039370078741" footer="0.19685039370078741"/>
  <pageSetup paperSize="9" scale="40" fitToHeight="0" pageOrder="overThenDown" orientation="landscape" r:id="rId1"/>
  <headerFooter alignWithMargins="0">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EX165"/>
  <sheetViews>
    <sheetView showGridLines="0" view="pageBreakPreview" zoomScale="80" zoomScaleNormal="85" zoomScaleSheetLayoutView="80" workbookViewId="0"/>
  </sheetViews>
  <sheetFormatPr defaultRowHeight="13.5" x14ac:dyDescent="0.15"/>
  <cols>
    <col min="1" max="1" width="9" style="76" customWidth="1"/>
    <col min="2" max="2" width="28.5" style="76" customWidth="1"/>
    <col min="3" max="3" width="14.375" style="76" customWidth="1"/>
    <col min="4" max="4" width="37.125" style="76" bestFit="1" customWidth="1"/>
    <col min="5" max="13" width="14.625" style="76" customWidth="1"/>
    <col min="14" max="15" width="9" style="43" customWidth="1"/>
    <col min="16" max="249" width="9" style="76" customWidth="1"/>
    <col min="250" max="250" width="28.5" style="76" customWidth="1"/>
    <col min="251" max="251" width="12.625" style="76" customWidth="1"/>
    <col min="252" max="252" width="37.125" style="76" customWidth="1"/>
    <col min="253" max="263" width="14.625" style="76" customWidth="1"/>
    <col min="264" max="505" width="9" style="76" customWidth="1"/>
    <col min="506" max="506" width="28.5" style="76" customWidth="1"/>
    <col min="507" max="507" width="12.625" style="76" customWidth="1"/>
    <col min="508" max="508" width="37.125" style="76" customWidth="1"/>
    <col min="509" max="519" width="14.625" style="76" customWidth="1"/>
    <col min="520" max="761" width="9" style="76" customWidth="1"/>
    <col min="762" max="762" width="28.5" style="76" customWidth="1"/>
    <col min="763" max="763" width="12.625" style="76" customWidth="1"/>
    <col min="764" max="764" width="37.125" style="76" customWidth="1"/>
    <col min="765" max="775" width="14.625" style="76" customWidth="1"/>
    <col min="776" max="1017" width="9" style="76" customWidth="1"/>
    <col min="1018" max="1018" width="28.5" style="76" customWidth="1"/>
    <col min="1019" max="1019" width="12.625" style="76" customWidth="1"/>
    <col min="1020" max="1020" width="37.125" style="76" customWidth="1"/>
    <col min="1021" max="1031" width="14.625" style="76" customWidth="1"/>
    <col min="1032" max="1273" width="9" style="76" customWidth="1"/>
    <col min="1274" max="1274" width="28.5" style="76" customWidth="1"/>
    <col min="1275" max="1275" width="12.625" style="76" customWidth="1"/>
    <col min="1276" max="1276" width="37.125" style="76" customWidth="1"/>
    <col min="1277" max="1287" width="14.625" style="76" customWidth="1"/>
    <col min="1288" max="1529" width="9" style="76" customWidth="1"/>
    <col min="1530" max="1530" width="28.5" style="76" customWidth="1"/>
    <col min="1531" max="1531" width="12.625" style="76" customWidth="1"/>
    <col min="1532" max="1532" width="37.125" style="76" customWidth="1"/>
    <col min="1533" max="1543" width="14.625" style="76" customWidth="1"/>
    <col min="1544" max="1785" width="9" style="76" customWidth="1"/>
    <col min="1786" max="1786" width="28.5" style="76" customWidth="1"/>
    <col min="1787" max="1787" width="12.625" style="76" customWidth="1"/>
    <col min="1788" max="1788" width="37.125" style="76" customWidth="1"/>
    <col min="1789" max="1799" width="14.625" style="76" customWidth="1"/>
    <col min="1800" max="2041" width="9" style="76" customWidth="1"/>
    <col min="2042" max="2042" width="28.5" style="76" customWidth="1"/>
    <col min="2043" max="2043" width="12.625" style="76" customWidth="1"/>
    <col min="2044" max="2044" width="37.125" style="76" customWidth="1"/>
    <col min="2045" max="2055" width="14.625" style="76" customWidth="1"/>
    <col min="2056" max="2297" width="9" style="76" customWidth="1"/>
    <col min="2298" max="2298" width="28.5" style="76" customWidth="1"/>
    <col min="2299" max="2299" width="12.625" style="76" customWidth="1"/>
    <col min="2300" max="2300" width="37.125" style="76" customWidth="1"/>
    <col min="2301" max="2311" width="14.625" style="76" customWidth="1"/>
    <col min="2312" max="2553" width="9" style="76" customWidth="1"/>
    <col min="2554" max="2554" width="28.5" style="76" customWidth="1"/>
    <col min="2555" max="2555" width="12.625" style="76" customWidth="1"/>
    <col min="2556" max="2556" width="37.125" style="76" customWidth="1"/>
    <col min="2557" max="2567" width="14.625" style="76" customWidth="1"/>
    <col min="2568" max="2809" width="9" style="76" customWidth="1"/>
    <col min="2810" max="2810" width="28.5" style="76" customWidth="1"/>
    <col min="2811" max="2811" width="12.625" style="76" customWidth="1"/>
    <col min="2812" max="2812" width="37.125" style="76" customWidth="1"/>
    <col min="2813" max="2823" width="14.625" style="76" customWidth="1"/>
    <col min="2824" max="3065" width="9" style="76" customWidth="1"/>
    <col min="3066" max="3066" width="28.5" style="76" customWidth="1"/>
    <col min="3067" max="3067" width="12.625" style="76" customWidth="1"/>
    <col min="3068" max="3068" width="37.125" style="76" customWidth="1"/>
    <col min="3069" max="3079" width="14.625" style="76" customWidth="1"/>
    <col min="3080" max="3321" width="9" style="76" customWidth="1"/>
    <col min="3322" max="3322" width="28.5" style="76" customWidth="1"/>
    <col min="3323" max="3323" width="12.625" style="76" customWidth="1"/>
    <col min="3324" max="3324" width="37.125" style="76" customWidth="1"/>
    <col min="3325" max="3335" width="14.625" style="76" customWidth="1"/>
    <col min="3336" max="3577" width="9" style="76" customWidth="1"/>
    <col min="3578" max="3578" width="28.5" style="76" customWidth="1"/>
    <col min="3579" max="3579" width="12.625" style="76" customWidth="1"/>
    <col min="3580" max="3580" width="37.125" style="76" customWidth="1"/>
    <col min="3581" max="3591" width="14.625" style="76" customWidth="1"/>
    <col min="3592" max="3833" width="9" style="76" customWidth="1"/>
    <col min="3834" max="3834" width="28.5" style="76" customWidth="1"/>
    <col min="3835" max="3835" width="12.625" style="76" customWidth="1"/>
    <col min="3836" max="3836" width="37.125" style="76" customWidth="1"/>
    <col min="3837" max="3847" width="14.625" style="76" customWidth="1"/>
    <col min="3848" max="4089" width="9" style="76" customWidth="1"/>
    <col min="4090" max="4090" width="28.5" style="76" customWidth="1"/>
    <col min="4091" max="4091" width="12.625" style="76" customWidth="1"/>
    <col min="4092" max="4092" width="37.125" style="76" customWidth="1"/>
    <col min="4093" max="4103" width="14.625" style="76" customWidth="1"/>
    <col min="4104" max="4345" width="9" style="76" customWidth="1"/>
    <col min="4346" max="4346" width="28.5" style="76" customWidth="1"/>
    <col min="4347" max="4347" width="12.625" style="76" customWidth="1"/>
    <col min="4348" max="4348" width="37.125" style="76" customWidth="1"/>
    <col min="4349" max="4359" width="14.625" style="76" customWidth="1"/>
    <col min="4360" max="4601" width="9" style="76" customWidth="1"/>
    <col min="4602" max="4602" width="28.5" style="76" customWidth="1"/>
    <col min="4603" max="4603" width="12.625" style="76" customWidth="1"/>
    <col min="4604" max="4604" width="37.125" style="76" customWidth="1"/>
    <col min="4605" max="4615" width="14.625" style="76" customWidth="1"/>
    <col min="4616" max="4857" width="9" style="76" customWidth="1"/>
    <col min="4858" max="4858" width="28.5" style="76" customWidth="1"/>
    <col min="4859" max="4859" width="12.625" style="76" customWidth="1"/>
    <col min="4860" max="4860" width="37.125" style="76" customWidth="1"/>
    <col min="4861" max="4871" width="14.625" style="76" customWidth="1"/>
    <col min="4872" max="5113" width="9" style="76" customWidth="1"/>
    <col min="5114" max="5114" width="28.5" style="76" customWidth="1"/>
    <col min="5115" max="5115" width="12.625" style="76" customWidth="1"/>
    <col min="5116" max="5116" width="37.125" style="76" customWidth="1"/>
    <col min="5117" max="5127" width="14.625" style="76" customWidth="1"/>
    <col min="5128" max="5369" width="9" style="76" customWidth="1"/>
    <col min="5370" max="5370" width="28.5" style="76" customWidth="1"/>
    <col min="5371" max="5371" width="12.625" style="76" customWidth="1"/>
    <col min="5372" max="5372" width="37.125" style="76" customWidth="1"/>
    <col min="5373" max="5383" width="14.625" style="76" customWidth="1"/>
    <col min="5384" max="5625" width="9" style="76" customWidth="1"/>
    <col min="5626" max="5626" width="28.5" style="76" customWidth="1"/>
    <col min="5627" max="5627" width="12.625" style="76" customWidth="1"/>
    <col min="5628" max="5628" width="37.125" style="76" customWidth="1"/>
    <col min="5629" max="5639" width="14.625" style="76" customWidth="1"/>
    <col min="5640" max="5881" width="9" style="76" customWidth="1"/>
    <col min="5882" max="5882" width="28.5" style="76" customWidth="1"/>
    <col min="5883" max="5883" width="12.625" style="76" customWidth="1"/>
    <col min="5884" max="5884" width="37.125" style="76" customWidth="1"/>
    <col min="5885" max="5895" width="14.625" style="76" customWidth="1"/>
    <col min="5896" max="6137" width="9" style="76" customWidth="1"/>
    <col min="6138" max="6138" width="28.5" style="76" customWidth="1"/>
    <col min="6139" max="6139" width="12.625" style="76" customWidth="1"/>
    <col min="6140" max="6140" width="37.125" style="76" customWidth="1"/>
    <col min="6141" max="6151" width="14.625" style="76" customWidth="1"/>
    <col min="6152" max="6393" width="9" style="76" customWidth="1"/>
    <col min="6394" max="6394" width="28.5" style="76" customWidth="1"/>
    <col min="6395" max="6395" width="12.625" style="76" customWidth="1"/>
    <col min="6396" max="6396" width="37.125" style="76" customWidth="1"/>
    <col min="6397" max="6407" width="14.625" style="76" customWidth="1"/>
    <col min="6408" max="6649" width="9" style="76" customWidth="1"/>
    <col min="6650" max="6650" width="28.5" style="76" customWidth="1"/>
    <col min="6651" max="6651" width="12.625" style="76" customWidth="1"/>
    <col min="6652" max="6652" width="37.125" style="76" customWidth="1"/>
    <col min="6653" max="6663" width="14.625" style="76" customWidth="1"/>
    <col min="6664" max="6905" width="9" style="76" customWidth="1"/>
    <col min="6906" max="6906" width="28.5" style="76" customWidth="1"/>
    <col min="6907" max="6907" width="12.625" style="76" customWidth="1"/>
    <col min="6908" max="6908" width="37.125" style="76" customWidth="1"/>
    <col min="6909" max="6919" width="14.625" style="76" customWidth="1"/>
    <col min="6920" max="7161" width="9" style="76" customWidth="1"/>
    <col min="7162" max="7162" width="28.5" style="76" customWidth="1"/>
    <col min="7163" max="7163" width="12.625" style="76" customWidth="1"/>
    <col min="7164" max="7164" width="37.125" style="76" customWidth="1"/>
    <col min="7165" max="7175" width="14.625" style="76" customWidth="1"/>
    <col min="7176" max="7417" width="9" style="76" customWidth="1"/>
    <col min="7418" max="7418" width="28.5" style="76" customWidth="1"/>
    <col min="7419" max="7419" width="12.625" style="76" customWidth="1"/>
    <col min="7420" max="7420" width="37.125" style="76" customWidth="1"/>
    <col min="7421" max="7431" width="14.625" style="76" customWidth="1"/>
    <col min="7432" max="7673" width="9" style="76" customWidth="1"/>
    <col min="7674" max="7674" width="28.5" style="76" customWidth="1"/>
    <col min="7675" max="7675" width="12.625" style="76" customWidth="1"/>
    <col min="7676" max="7676" width="37.125" style="76" customWidth="1"/>
    <col min="7677" max="7687" width="14.625" style="76" customWidth="1"/>
    <col min="7688" max="7929" width="9" style="76" customWidth="1"/>
    <col min="7930" max="7930" width="28.5" style="76" customWidth="1"/>
    <col min="7931" max="7931" width="12.625" style="76" customWidth="1"/>
    <col min="7932" max="7932" width="37.125" style="76" customWidth="1"/>
    <col min="7933" max="7943" width="14.625" style="76" customWidth="1"/>
    <col min="7944" max="8185" width="9" style="76" customWidth="1"/>
    <col min="8186" max="8186" width="28.5" style="76" customWidth="1"/>
    <col min="8187" max="8187" width="12.625" style="76" customWidth="1"/>
    <col min="8188" max="8188" width="37.125" style="76" customWidth="1"/>
    <col min="8189" max="8199" width="14.625" style="76" customWidth="1"/>
    <col min="8200" max="8441" width="9" style="76" customWidth="1"/>
    <col min="8442" max="8442" width="28.5" style="76" customWidth="1"/>
    <col min="8443" max="8443" width="12.625" style="76" customWidth="1"/>
    <col min="8444" max="8444" width="37.125" style="76" customWidth="1"/>
    <col min="8445" max="8455" width="14.625" style="76" customWidth="1"/>
    <col min="8456" max="8697" width="9" style="76" customWidth="1"/>
    <col min="8698" max="8698" width="28.5" style="76" customWidth="1"/>
    <col min="8699" max="8699" width="12.625" style="76" customWidth="1"/>
    <col min="8700" max="8700" width="37.125" style="76" customWidth="1"/>
    <col min="8701" max="8711" width="14.625" style="76" customWidth="1"/>
    <col min="8712" max="8953" width="9" style="76" customWidth="1"/>
    <col min="8954" max="8954" width="28.5" style="76" customWidth="1"/>
    <col min="8955" max="8955" width="12.625" style="76" customWidth="1"/>
    <col min="8956" max="8956" width="37.125" style="76" customWidth="1"/>
    <col min="8957" max="8967" width="14.625" style="76" customWidth="1"/>
    <col min="8968" max="9209" width="9" style="76" customWidth="1"/>
    <col min="9210" max="9210" width="28.5" style="76" customWidth="1"/>
    <col min="9211" max="9211" width="12.625" style="76" customWidth="1"/>
    <col min="9212" max="9212" width="37.125" style="76" customWidth="1"/>
    <col min="9213" max="9223" width="14.625" style="76" customWidth="1"/>
    <col min="9224" max="9465" width="9" style="76" customWidth="1"/>
    <col min="9466" max="9466" width="28.5" style="76" customWidth="1"/>
    <col min="9467" max="9467" width="12.625" style="76" customWidth="1"/>
    <col min="9468" max="9468" width="37.125" style="76" customWidth="1"/>
    <col min="9469" max="9479" width="14.625" style="76" customWidth="1"/>
    <col min="9480" max="9721" width="9" style="76" customWidth="1"/>
    <col min="9722" max="9722" width="28.5" style="76" customWidth="1"/>
    <col min="9723" max="9723" width="12.625" style="76" customWidth="1"/>
    <col min="9724" max="9724" width="37.125" style="76" customWidth="1"/>
    <col min="9725" max="9735" width="14.625" style="76" customWidth="1"/>
    <col min="9736" max="9977" width="9" style="76" customWidth="1"/>
    <col min="9978" max="9978" width="28.5" style="76" customWidth="1"/>
    <col min="9979" max="9979" width="12.625" style="76" customWidth="1"/>
    <col min="9980" max="9980" width="37.125" style="76" customWidth="1"/>
    <col min="9981" max="9991" width="14.625" style="76" customWidth="1"/>
    <col min="9992" max="10233" width="9" style="76" customWidth="1"/>
    <col min="10234" max="10234" width="28.5" style="76" customWidth="1"/>
    <col min="10235" max="10235" width="12.625" style="76" customWidth="1"/>
    <col min="10236" max="10236" width="37.125" style="76" customWidth="1"/>
    <col min="10237" max="10247" width="14.625" style="76" customWidth="1"/>
    <col min="10248" max="10489" width="9" style="76" customWidth="1"/>
    <col min="10490" max="10490" width="28.5" style="76" customWidth="1"/>
    <col min="10491" max="10491" width="12.625" style="76" customWidth="1"/>
    <col min="10492" max="10492" width="37.125" style="76" customWidth="1"/>
    <col min="10493" max="10503" width="14.625" style="76" customWidth="1"/>
    <col min="10504" max="10745" width="9" style="76" customWidth="1"/>
    <col min="10746" max="10746" width="28.5" style="76" customWidth="1"/>
    <col min="10747" max="10747" width="12.625" style="76" customWidth="1"/>
    <col min="10748" max="10748" width="37.125" style="76" customWidth="1"/>
    <col min="10749" max="10759" width="14.625" style="76" customWidth="1"/>
    <col min="10760" max="11001" width="9" style="76" customWidth="1"/>
    <col min="11002" max="11002" width="28.5" style="76" customWidth="1"/>
    <col min="11003" max="11003" width="12.625" style="76" customWidth="1"/>
    <col min="11004" max="11004" width="37.125" style="76" customWidth="1"/>
    <col min="11005" max="11015" width="14.625" style="76" customWidth="1"/>
    <col min="11016" max="11257" width="9" style="76" customWidth="1"/>
    <col min="11258" max="11258" width="28.5" style="76" customWidth="1"/>
    <col min="11259" max="11259" width="12.625" style="76" customWidth="1"/>
    <col min="11260" max="11260" width="37.125" style="76" customWidth="1"/>
    <col min="11261" max="11271" width="14.625" style="76" customWidth="1"/>
    <col min="11272" max="11513" width="9" style="76" customWidth="1"/>
    <col min="11514" max="11514" width="28.5" style="76" customWidth="1"/>
    <col min="11515" max="11515" width="12.625" style="76" customWidth="1"/>
    <col min="11516" max="11516" width="37.125" style="76" customWidth="1"/>
    <col min="11517" max="11527" width="14.625" style="76" customWidth="1"/>
    <col min="11528" max="11769" width="9" style="76" customWidth="1"/>
    <col min="11770" max="11770" width="28.5" style="76" customWidth="1"/>
    <col min="11771" max="11771" width="12.625" style="76" customWidth="1"/>
    <col min="11772" max="11772" width="37.125" style="76" customWidth="1"/>
    <col min="11773" max="11783" width="14.625" style="76" customWidth="1"/>
    <col min="11784" max="12025" width="9" style="76" customWidth="1"/>
    <col min="12026" max="12026" width="28.5" style="76" customWidth="1"/>
    <col min="12027" max="12027" width="12.625" style="76" customWidth="1"/>
    <col min="12028" max="12028" width="37.125" style="76" customWidth="1"/>
    <col min="12029" max="12039" width="14.625" style="76" customWidth="1"/>
    <col min="12040" max="12281" width="9" style="76" customWidth="1"/>
    <col min="12282" max="12282" width="28.5" style="76" customWidth="1"/>
    <col min="12283" max="12283" width="12.625" style="76" customWidth="1"/>
    <col min="12284" max="12284" width="37.125" style="76" customWidth="1"/>
    <col min="12285" max="12295" width="14.625" style="76" customWidth="1"/>
    <col min="12296" max="12537" width="9" style="76" customWidth="1"/>
    <col min="12538" max="12538" width="28.5" style="76" customWidth="1"/>
    <col min="12539" max="12539" width="12.625" style="76" customWidth="1"/>
    <col min="12540" max="12540" width="37.125" style="76" customWidth="1"/>
    <col min="12541" max="12551" width="14.625" style="76" customWidth="1"/>
    <col min="12552" max="12793" width="9" style="76" customWidth="1"/>
    <col min="12794" max="12794" width="28.5" style="76" customWidth="1"/>
    <col min="12795" max="12795" width="12.625" style="76" customWidth="1"/>
    <col min="12796" max="12796" width="37.125" style="76" customWidth="1"/>
    <col min="12797" max="12807" width="14.625" style="76" customWidth="1"/>
    <col min="12808" max="13049" width="9" style="76" customWidth="1"/>
    <col min="13050" max="13050" width="28.5" style="76" customWidth="1"/>
    <col min="13051" max="13051" width="12.625" style="76" customWidth="1"/>
    <col min="13052" max="13052" width="37.125" style="76" customWidth="1"/>
    <col min="13053" max="13063" width="14.625" style="76" customWidth="1"/>
    <col min="13064" max="13305" width="9" style="76" customWidth="1"/>
    <col min="13306" max="13306" width="28.5" style="76" customWidth="1"/>
    <col min="13307" max="13307" width="12.625" style="76" customWidth="1"/>
    <col min="13308" max="13308" width="37.125" style="76" customWidth="1"/>
    <col min="13309" max="13319" width="14.625" style="76" customWidth="1"/>
    <col min="13320" max="13561" width="9" style="76" customWidth="1"/>
    <col min="13562" max="13562" width="28.5" style="76" customWidth="1"/>
    <col min="13563" max="13563" width="12.625" style="76" customWidth="1"/>
    <col min="13564" max="13564" width="37.125" style="76" customWidth="1"/>
    <col min="13565" max="13575" width="14.625" style="76" customWidth="1"/>
    <col min="13576" max="13817" width="9" style="76" customWidth="1"/>
    <col min="13818" max="13818" width="28.5" style="76" customWidth="1"/>
    <col min="13819" max="13819" width="12.625" style="76" customWidth="1"/>
    <col min="13820" max="13820" width="37.125" style="76" customWidth="1"/>
    <col min="13821" max="13831" width="14.625" style="76" customWidth="1"/>
    <col min="13832" max="14073" width="9" style="76" customWidth="1"/>
    <col min="14074" max="14074" width="28.5" style="76" customWidth="1"/>
    <col min="14075" max="14075" width="12.625" style="76" customWidth="1"/>
    <col min="14076" max="14076" width="37.125" style="76" customWidth="1"/>
    <col min="14077" max="14087" width="14.625" style="76" customWidth="1"/>
    <col min="14088" max="14329" width="9" style="76" customWidth="1"/>
    <col min="14330" max="14330" width="28.5" style="76" customWidth="1"/>
    <col min="14331" max="14331" width="12.625" style="76" customWidth="1"/>
    <col min="14332" max="14332" width="37.125" style="76" customWidth="1"/>
    <col min="14333" max="14343" width="14.625" style="76" customWidth="1"/>
    <col min="14344" max="14585" width="9" style="76" customWidth="1"/>
    <col min="14586" max="14586" width="28.5" style="76" customWidth="1"/>
    <col min="14587" max="14587" width="12.625" style="76" customWidth="1"/>
    <col min="14588" max="14588" width="37.125" style="76" customWidth="1"/>
    <col min="14589" max="14599" width="14.625" style="76" customWidth="1"/>
    <col min="14600" max="14841" width="9" style="76" customWidth="1"/>
    <col min="14842" max="14842" width="28.5" style="76" customWidth="1"/>
    <col min="14843" max="14843" width="12.625" style="76" customWidth="1"/>
    <col min="14844" max="14844" width="37.125" style="76" customWidth="1"/>
    <col min="14845" max="14855" width="14.625" style="76" customWidth="1"/>
    <col min="14856" max="15097" width="9" style="76" customWidth="1"/>
    <col min="15098" max="15098" width="28.5" style="76" customWidth="1"/>
    <col min="15099" max="15099" width="12.625" style="76" customWidth="1"/>
    <col min="15100" max="15100" width="37.125" style="76" customWidth="1"/>
    <col min="15101" max="15111" width="14.625" style="76" customWidth="1"/>
    <col min="15112" max="15353" width="9" style="76" customWidth="1"/>
    <col min="15354" max="15354" width="28.5" style="76" customWidth="1"/>
    <col min="15355" max="15355" width="12.625" style="76" customWidth="1"/>
    <col min="15356" max="15356" width="37.125" style="76" customWidth="1"/>
    <col min="15357" max="15367" width="14.625" style="76" customWidth="1"/>
    <col min="15368" max="15609" width="9" style="76" customWidth="1"/>
    <col min="15610" max="15610" width="28.5" style="76" customWidth="1"/>
    <col min="15611" max="15611" width="12.625" style="76" customWidth="1"/>
    <col min="15612" max="15612" width="37.125" style="76" customWidth="1"/>
    <col min="15613" max="15623" width="14.625" style="76" customWidth="1"/>
    <col min="15624" max="15865" width="9" style="76" customWidth="1"/>
    <col min="15866" max="15866" width="28.5" style="76" customWidth="1"/>
    <col min="15867" max="15867" width="12.625" style="76" customWidth="1"/>
    <col min="15868" max="15868" width="37.125" style="76" customWidth="1"/>
    <col min="15869" max="15879" width="14.625" style="76" customWidth="1"/>
    <col min="15880" max="16121" width="9" style="76" customWidth="1"/>
    <col min="16122" max="16122" width="28.5" style="76" customWidth="1"/>
    <col min="16123" max="16123" width="12.625" style="76" customWidth="1"/>
    <col min="16124" max="16124" width="37.125" style="76" customWidth="1"/>
    <col min="16125" max="16135" width="14.625" style="76" customWidth="1"/>
    <col min="16136" max="16378" width="9" style="76" customWidth="1"/>
  </cols>
  <sheetData>
    <row r="1" spans="1:13" x14ac:dyDescent="0.15">
      <c r="A1" s="42" t="s">
        <v>1708</v>
      </c>
      <c r="K1"/>
      <c r="L1"/>
    </row>
    <row r="2" spans="1:13" x14ac:dyDescent="0.15">
      <c r="A2" s="760" t="s">
        <v>5</v>
      </c>
      <c r="B2" s="760"/>
      <c r="C2" s="760"/>
      <c r="D2" s="760"/>
      <c r="E2" s="760"/>
      <c r="F2" s="760"/>
      <c r="G2" s="760"/>
      <c r="H2" s="760"/>
      <c r="I2" s="760"/>
      <c r="J2" s="760"/>
      <c r="K2" s="760"/>
      <c r="L2" s="75"/>
      <c r="M2" s="166" t="s">
        <v>1922</v>
      </c>
    </row>
    <row r="3" spans="1:13" ht="14.25" thickBot="1" x14ac:dyDescent="0.2">
      <c r="A3" s="43" t="s">
        <v>1709</v>
      </c>
      <c r="B3" s="75"/>
      <c r="C3" s="75"/>
      <c r="D3" s="105"/>
      <c r="E3" s="105"/>
      <c r="F3" s="120"/>
      <c r="G3" s="135" t="s">
        <v>1914</v>
      </c>
      <c r="H3" s="148"/>
      <c r="I3" s="151" t="s">
        <v>1917</v>
      </c>
      <c r="J3" s="152">
        <v>1</v>
      </c>
      <c r="K3" s="163"/>
      <c r="L3" s="165"/>
      <c r="M3" s="165" t="s">
        <v>18</v>
      </c>
    </row>
    <row r="4" spans="1:13" ht="24" customHeight="1" x14ac:dyDescent="0.15">
      <c r="A4" s="44"/>
      <c r="B4" s="77"/>
      <c r="C4" s="735" t="s">
        <v>1898</v>
      </c>
      <c r="D4" s="736"/>
      <c r="E4" s="118"/>
      <c r="F4" s="118"/>
      <c r="G4" s="118"/>
      <c r="H4" s="118"/>
      <c r="I4" s="118"/>
      <c r="J4" s="118"/>
      <c r="K4" s="118"/>
      <c r="L4" s="118"/>
      <c r="M4" s="167"/>
    </row>
    <row r="5" spans="1:13" ht="52.5" customHeight="1" x14ac:dyDescent="0.15">
      <c r="A5" s="45" t="s">
        <v>1710</v>
      </c>
      <c r="B5" s="78" t="s">
        <v>1862</v>
      </c>
      <c r="C5" s="89" t="s">
        <v>1899</v>
      </c>
      <c r="D5" s="737" t="s">
        <v>1911</v>
      </c>
      <c r="E5" s="745" t="s">
        <v>1912</v>
      </c>
      <c r="F5" s="746" t="s">
        <v>1913</v>
      </c>
      <c r="G5" s="748" t="s">
        <v>1915</v>
      </c>
      <c r="H5" s="739" t="s">
        <v>1916</v>
      </c>
      <c r="I5" s="739" t="s">
        <v>1918</v>
      </c>
      <c r="J5" s="741" t="s">
        <v>1919</v>
      </c>
      <c r="K5" s="739" t="s">
        <v>1920</v>
      </c>
      <c r="L5" s="743" t="s">
        <v>1921</v>
      </c>
      <c r="M5" s="733" t="s">
        <v>1923</v>
      </c>
    </row>
    <row r="6" spans="1:13" ht="40.5" customHeight="1" thickBot="1" x14ac:dyDescent="0.2">
      <c r="A6" s="46"/>
      <c r="B6" s="79"/>
      <c r="C6" s="79"/>
      <c r="D6" s="738"/>
      <c r="E6" s="740"/>
      <c r="F6" s="747"/>
      <c r="G6" s="749"/>
      <c r="H6" s="740"/>
      <c r="I6" s="740"/>
      <c r="J6" s="742"/>
      <c r="K6" s="740"/>
      <c r="L6" s="744"/>
      <c r="M6" s="734"/>
    </row>
    <row r="7" spans="1:13" ht="14.1" customHeight="1" x14ac:dyDescent="0.15">
      <c r="A7" s="47" t="s">
        <v>1694</v>
      </c>
      <c r="B7" s="80" t="s">
        <v>1863</v>
      </c>
      <c r="C7" s="90">
        <v>0</v>
      </c>
      <c r="D7" s="106"/>
      <c r="E7" s="106"/>
      <c r="F7" s="121"/>
      <c r="G7" s="136"/>
      <c r="H7" s="149"/>
      <c r="I7" s="106"/>
      <c r="J7" s="153"/>
      <c r="K7" s="149"/>
      <c r="L7" s="121"/>
      <c r="M7" s="168"/>
    </row>
    <row r="8" spans="1:13" ht="27" customHeight="1" x14ac:dyDescent="0.15">
      <c r="A8" s="48" t="s">
        <v>1711</v>
      </c>
      <c r="B8" s="81" t="s">
        <v>1864</v>
      </c>
      <c r="C8" s="91">
        <v>0</v>
      </c>
      <c r="D8" s="107"/>
      <c r="E8" s="107"/>
      <c r="F8" s="122"/>
      <c r="G8" s="137"/>
      <c r="H8" s="137"/>
      <c r="I8" s="107"/>
      <c r="J8" s="154"/>
      <c r="K8" s="137"/>
      <c r="L8" s="132"/>
      <c r="M8" s="169"/>
    </row>
    <row r="9" spans="1:13" ht="14.1" customHeight="1" x14ac:dyDescent="0.15">
      <c r="A9" s="49" t="s">
        <v>1712</v>
      </c>
      <c r="B9" s="612" t="s">
        <v>1865</v>
      </c>
      <c r="C9" s="92">
        <v>0</v>
      </c>
      <c r="D9" s="108"/>
      <c r="E9" s="108"/>
      <c r="F9" s="123"/>
      <c r="G9" s="138"/>
      <c r="H9" s="138"/>
      <c r="I9" s="108"/>
      <c r="J9" s="155"/>
      <c r="K9" s="138"/>
      <c r="L9" s="128"/>
      <c r="M9" s="170"/>
    </row>
    <row r="10" spans="1:13" ht="14.1" customHeight="1" x14ac:dyDescent="0.15">
      <c r="A10" s="50" t="s">
        <v>1713</v>
      </c>
      <c r="B10" s="613"/>
      <c r="C10" s="93">
        <v>20</v>
      </c>
      <c r="D10" s="109"/>
      <c r="E10" s="109"/>
      <c r="F10" s="124"/>
      <c r="G10" s="139"/>
      <c r="H10" s="139"/>
      <c r="I10" s="109"/>
      <c r="J10" s="156"/>
      <c r="K10" s="139"/>
      <c r="L10" s="126"/>
      <c r="M10" s="171"/>
    </row>
    <row r="11" spans="1:13" ht="14.1" customHeight="1" x14ac:dyDescent="0.15">
      <c r="A11" s="50" t="s">
        <v>1714</v>
      </c>
      <c r="B11" s="613"/>
      <c r="C11" s="93">
        <v>50</v>
      </c>
      <c r="D11" s="109"/>
      <c r="E11" s="109"/>
      <c r="F11" s="124"/>
      <c r="G11" s="139"/>
      <c r="H11" s="139"/>
      <c r="I11" s="109"/>
      <c r="J11" s="156"/>
      <c r="K11" s="139"/>
      <c r="L11" s="126"/>
      <c r="M11" s="171"/>
    </row>
    <row r="12" spans="1:13" ht="14.1" customHeight="1" x14ac:dyDescent="0.15">
      <c r="A12" s="50" t="s">
        <v>1715</v>
      </c>
      <c r="B12" s="613"/>
      <c r="C12" s="93">
        <v>100</v>
      </c>
      <c r="D12" s="109"/>
      <c r="E12" s="109"/>
      <c r="F12" s="124"/>
      <c r="G12" s="139"/>
      <c r="H12" s="139"/>
      <c r="I12" s="109"/>
      <c r="J12" s="156"/>
      <c r="K12" s="139"/>
      <c r="L12" s="126"/>
      <c r="M12" s="171"/>
    </row>
    <row r="13" spans="1:13" ht="14.1" customHeight="1" x14ac:dyDescent="0.15">
      <c r="A13" s="51" t="s">
        <v>1716</v>
      </c>
      <c r="B13" s="614"/>
      <c r="C13" s="94">
        <v>150</v>
      </c>
      <c r="D13" s="110"/>
      <c r="E13" s="110"/>
      <c r="F13" s="125"/>
      <c r="G13" s="140"/>
      <c r="H13" s="140"/>
      <c r="I13" s="110"/>
      <c r="J13" s="157"/>
      <c r="K13" s="140"/>
      <c r="L13" s="127"/>
      <c r="M13" s="172"/>
    </row>
    <row r="14" spans="1:13" ht="14.1" customHeight="1" x14ac:dyDescent="0.15">
      <c r="A14" s="48" t="s">
        <v>1717</v>
      </c>
      <c r="B14" s="83" t="s">
        <v>1866</v>
      </c>
      <c r="C14" s="91">
        <v>0</v>
      </c>
      <c r="D14" s="107"/>
      <c r="E14" s="107"/>
      <c r="F14" s="122"/>
      <c r="G14" s="137"/>
      <c r="H14" s="137"/>
      <c r="I14" s="107"/>
      <c r="J14" s="154"/>
      <c r="K14" s="137"/>
      <c r="L14" s="132"/>
      <c r="M14" s="169"/>
    </row>
    <row r="15" spans="1:13" ht="14.1" customHeight="1" x14ac:dyDescent="0.15">
      <c r="A15" s="48" t="s">
        <v>1718</v>
      </c>
      <c r="B15" s="83" t="s">
        <v>1867</v>
      </c>
      <c r="C15" s="91">
        <v>0</v>
      </c>
      <c r="D15" s="107"/>
      <c r="E15" s="107"/>
      <c r="F15" s="122"/>
      <c r="G15" s="137"/>
      <c r="H15" s="137"/>
      <c r="I15" s="107"/>
      <c r="J15" s="154"/>
      <c r="K15" s="137"/>
      <c r="L15" s="132"/>
      <c r="M15" s="169"/>
    </row>
    <row r="16" spans="1:13" ht="14.1" customHeight="1" x14ac:dyDescent="0.15">
      <c r="A16" s="49" t="s">
        <v>1719</v>
      </c>
      <c r="B16" s="623" t="s">
        <v>1868</v>
      </c>
      <c r="C16" s="92">
        <v>20</v>
      </c>
      <c r="D16" s="108"/>
      <c r="E16" s="108"/>
      <c r="F16" s="123"/>
      <c r="G16" s="138"/>
      <c r="H16" s="138"/>
      <c r="I16" s="108"/>
      <c r="J16" s="155"/>
      <c r="K16" s="138"/>
      <c r="L16" s="128"/>
      <c r="M16" s="170"/>
    </row>
    <row r="17" spans="1:15" ht="14.1" customHeight="1" x14ac:dyDescent="0.15">
      <c r="A17" s="50" t="s">
        <v>1720</v>
      </c>
      <c r="B17" s="618"/>
      <c r="C17" s="93">
        <v>50</v>
      </c>
      <c r="D17" s="109"/>
      <c r="E17" s="109"/>
      <c r="F17" s="126"/>
      <c r="G17" s="139"/>
      <c r="H17" s="139"/>
      <c r="I17" s="109"/>
      <c r="J17" s="156"/>
      <c r="K17" s="139"/>
      <c r="L17" s="126"/>
      <c r="M17" s="171"/>
    </row>
    <row r="18" spans="1:15" ht="14.1" customHeight="1" x14ac:dyDescent="0.15">
      <c r="A18" s="50" t="s">
        <v>1721</v>
      </c>
      <c r="B18" s="618"/>
      <c r="C18" s="93">
        <v>100</v>
      </c>
      <c r="D18" s="109"/>
      <c r="E18" s="109"/>
      <c r="F18" s="126"/>
      <c r="G18" s="139"/>
      <c r="H18" s="139"/>
      <c r="I18" s="109"/>
      <c r="J18" s="156"/>
      <c r="K18" s="139"/>
      <c r="L18" s="126"/>
      <c r="M18" s="171"/>
    </row>
    <row r="19" spans="1:15" ht="14.1" customHeight="1" x14ac:dyDescent="0.15">
      <c r="A19" s="51" t="s">
        <v>1722</v>
      </c>
      <c r="B19" s="762"/>
      <c r="C19" s="94">
        <v>150</v>
      </c>
      <c r="D19" s="110"/>
      <c r="E19" s="110"/>
      <c r="F19" s="127"/>
      <c r="G19" s="140"/>
      <c r="H19" s="140"/>
      <c r="I19" s="110"/>
      <c r="J19" s="157"/>
      <c r="K19" s="140"/>
      <c r="L19" s="127"/>
      <c r="M19" s="172"/>
    </row>
    <row r="20" spans="1:15" ht="14.1" customHeight="1" x14ac:dyDescent="0.15">
      <c r="A20" s="52" t="s">
        <v>1723</v>
      </c>
      <c r="B20" s="756" t="s">
        <v>1869</v>
      </c>
      <c r="C20" s="92">
        <v>0</v>
      </c>
      <c r="D20" s="108"/>
      <c r="E20" s="108"/>
      <c r="F20" s="128"/>
      <c r="G20" s="138"/>
      <c r="H20" s="138"/>
      <c r="I20" s="108"/>
      <c r="J20" s="155"/>
      <c r="K20" s="138"/>
      <c r="L20" s="128"/>
      <c r="M20" s="170"/>
    </row>
    <row r="21" spans="1:15" ht="14.1" customHeight="1" x14ac:dyDescent="0.15">
      <c r="A21" s="50" t="s">
        <v>1724</v>
      </c>
      <c r="B21" s="757"/>
      <c r="C21" s="93">
        <v>20</v>
      </c>
      <c r="D21" s="109"/>
      <c r="E21" s="109"/>
      <c r="F21" s="126"/>
      <c r="G21" s="139"/>
      <c r="H21" s="139"/>
      <c r="I21" s="109"/>
      <c r="J21" s="156"/>
      <c r="K21" s="139"/>
      <c r="L21" s="126"/>
      <c r="M21" s="171"/>
    </row>
    <row r="22" spans="1:15" s="181" customFormat="1" ht="14.1" customHeight="1" x14ac:dyDescent="0.15">
      <c r="A22" s="50" t="s">
        <v>1725</v>
      </c>
      <c r="B22" s="757"/>
      <c r="C22" s="93">
        <v>30</v>
      </c>
      <c r="D22" s="109"/>
      <c r="E22" s="109"/>
      <c r="F22" s="126"/>
      <c r="G22" s="139"/>
      <c r="H22" s="139"/>
      <c r="I22" s="109"/>
      <c r="J22" s="156"/>
      <c r="K22" s="139"/>
      <c r="L22" s="126"/>
      <c r="M22" s="171"/>
      <c r="N22" s="43"/>
      <c r="O22" s="43"/>
    </row>
    <row r="23" spans="1:15" s="181" customFormat="1" ht="14.1" customHeight="1" x14ac:dyDescent="0.15">
      <c r="A23" s="50" t="s">
        <v>1726</v>
      </c>
      <c r="B23" s="757"/>
      <c r="C23" s="93">
        <v>50</v>
      </c>
      <c r="D23" s="109"/>
      <c r="E23" s="109"/>
      <c r="F23" s="126"/>
      <c r="G23" s="139"/>
      <c r="H23" s="139"/>
      <c r="I23" s="109"/>
      <c r="J23" s="156"/>
      <c r="K23" s="139"/>
      <c r="L23" s="126"/>
      <c r="M23" s="171"/>
      <c r="N23" s="43"/>
      <c r="O23" s="43"/>
    </row>
    <row r="24" spans="1:15" s="181" customFormat="1" ht="14.1" customHeight="1" x14ac:dyDescent="0.15">
      <c r="A24" s="50" t="s">
        <v>1727</v>
      </c>
      <c r="B24" s="757"/>
      <c r="C24" s="93">
        <v>100</v>
      </c>
      <c r="D24" s="109"/>
      <c r="E24" s="109"/>
      <c r="F24" s="126"/>
      <c r="G24" s="139"/>
      <c r="H24" s="139"/>
      <c r="I24" s="109"/>
      <c r="J24" s="156"/>
      <c r="K24" s="139"/>
      <c r="L24" s="126"/>
      <c r="M24" s="171"/>
      <c r="N24" s="43"/>
      <c r="O24" s="43"/>
    </row>
    <row r="25" spans="1:15" s="181" customFormat="1" ht="14.1" customHeight="1" x14ac:dyDescent="0.15">
      <c r="A25" s="53" t="s">
        <v>1728</v>
      </c>
      <c r="B25" s="758"/>
      <c r="C25" s="94">
        <v>150</v>
      </c>
      <c r="D25" s="110"/>
      <c r="E25" s="110"/>
      <c r="F25" s="127"/>
      <c r="G25" s="140"/>
      <c r="H25" s="140"/>
      <c r="I25" s="110"/>
      <c r="J25" s="157"/>
      <c r="K25" s="140"/>
      <c r="L25" s="127"/>
      <c r="M25" s="172"/>
      <c r="N25" s="43"/>
      <c r="O25" s="43"/>
    </row>
    <row r="26" spans="1:15" s="181" customFormat="1" ht="14.1" customHeight="1" x14ac:dyDescent="0.15">
      <c r="A26" s="49" t="s">
        <v>1729</v>
      </c>
      <c r="B26" s="620" t="s">
        <v>1870</v>
      </c>
      <c r="C26" s="92">
        <v>10</v>
      </c>
      <c r="D26" s="108"/>
      <c r="E26" s="108"/>
      <c r="F26" s="128"/>
      <c r="G26" s="138"/>
      <c r="H26" s="138"/>
      <c r="I26" s="108"/>
      <c r="J26" s="155"/>
      <c r="K26" s="138"/>
      <c r="L26" s="128"/>
      <c r="M26" s="170"/>
      <c r="N26" s="43"/>
      <c r="O26" s="43"/>
    </row>
    <row r="27" spans="1:15" s="181" customFormat="1" ht="14.1" customHeight="1" x14ac:dyDescent="0.15">
      <c r="A27" s="51" t="s">
        <v>1730</v>
      </c>
      <c r="B27" s="607"/>
      <c r="C27" s="93">
        <v>20</v>
      </c>
      <c r="D27" s="109"/>
      <c r="E27" s="109"/>
      <c r="F27" s="126"/>
      <c r="G27" s="139"/>
      <c r="H27" s="139"/>
      <c r="I27" s="109"/>
      <c r="J27" s="156"/>
      <c r="K27" s="139"/>
      <c r="L27" s="126"/>
      <c r="M27" s="171"/>
      <c r="N27" s="43"/>
      <c r="O27" s="43"/>
    </row>
    <row r="28" spans="1:15" s="181" customFormat="1" ht="14.1" customHeight="1" x14ac:dyDescent="0.15">
      <c r="A28" s="51" t="s">
        <v>1731</v>
      </c>
      <c r="B28" s="607"/>
      <c r="C28" s="93">
        <v>50</v>
      </c>
      <c r="D28" s="109"/>
      <c r="E28" s="109"/>
      <c r="F28" s="126"/>
      <c r="G28" s="139"/>
      <c r="H28" s="139"/>
      <c r="I28" s="109"/>
      <c r="J28" s="156"/>
      <c r="K28" s="139"/>
      <c r="L28" s="126"/>
      <c r="M28" s="171"/>
      <c r="N28" s="43"/>
      <c r="O28" s="43"/>
    </row>
    <row r="29" spans="1:15" s="181" customFormat="1" ht="14.1" customHeight="1" x14ac:dyDescent="0.15">
      <c r="A29" s="51" t="s">
        <v>1732</v>
      </c>
      <c r="B29" s="607"/>
      <c r="C29" s="78">
        <v>100</v>
      </c>
      <c r="D29" s="111"/>
      <c r="E29" s="111"/>
      <c r="F29" s="129"/>
      <c r="G29" s="141"/>
      <c r="H29" s="141"/>
      <c r="I29" s="111"/>
      <c r="J29" s="158"/>
      <c r="K29" s="141"/>
      <c r="L29" s="129"/>
      <c r="M29" s="173"/>
      <c r="N29" s="43"/>
      <c r="O29" s="43"/>
    </row>
    <row r="30" spans="1:15" s="181" customFormat="1" ht="14.1" customHeight="1" x14ac:dyDescent="0.15">
      <c r="A30" s="51" t="s">
        <v>1733</v>
      </c>
      <c r="B30" s="622"/>
      <c r="C30" s="94">
        <v>150</v>
      </c>
      <c r="D30" s="110"/>
      <c r="E30" s="110"/>
      <c r="F30" s="127"/>
      <c r="G30" s="140"/>
      <c r="H30" s="140"/>
      <c r="I30" s="110"/>
      <c r="J30" s="157"/>
      <c r="K30" s="140"/>
      <c r="L30" s="127"/>
      <c r="M30" s="172"/>
      <c r="N30" s="43"/>
      <c r="O30" s="43"/>
    </row>
    <row r="31" spans="1:15" s="181" customFormat="1" ht="14.1" customHeight="1" x14ac:dyDescent="0.15">
      <c r="A31" s="54" t="s">
        <v>1734</v>
      </c>
      <c r="B31" s="606" t="s">
        <v>1871</v>
      </c>
      <c r="C31" s="92">
        <v>10</v>
      </c>
      <c r="D31" s="108"/>
      <c r="E31" s="108"/>
      <c r="F31" s="128"/>
      <c r="G31" s="138"/>
      <c r="H31" s="138"/>
      <c r="I31" s="108"/>
      <c r="J31" s="128"/>
      <c r="K31" s="138"/>
      <c r="L31" s="128"/>
      <c r="M31" s="128"/>
      <c r="N31" s="43"/>
      <c r="O31" s="43"/>
    </row>
    <row r="32" spans="1:15" s="181" customFormat="1" ht="14.1" customHeight="1" x14ac:dyDescent="0.15">
      <c r="A32" s="51" t="s">
        <v>1735</v>
      </c>
      <c r="B32" s="607"/>
      <c r="C32" s="93">
        <v>20</v>
      </c>
      <c r="D32" s="109"/>
      <c r="E32" s="109"/>
      <c r="F32" s="126"/>
      <c r="G32" s="139"/>
      <c r="H32" s="139"/>
      <c r="I32" s="109"/>
      <c r="J32" s="126"/>
      <c r="K32" s="139"/>
      <c r="L32" s="126"/>
      <c r="M32" s="126"/>
      <c r="N32" s="43"/>
      <c r="O32" s="43"/>
    </row>
    <row r="33" spans="1:15" s="181" customFormat="1" ht="14.1" customHeight="1" x14ac:dyDescent="0.15">
      <c r="A33" s="51" t="s">
        <v>1736</v>
      </c>
      <c r="B33" s="607"/>
      <c r="C33" s="93">
        <v>50</v>
      </c>
      <c r="D33" s="109"/>
      <c r="E33" s="109"/>
      <c r="F33" s="126"/>
      <c r="G33" s="139"/>
      <c r="H33" s="139"/>
      <c r="I33" s="109"/>
      <c r="J33" s="156"/>
      <c r="K33" s="139"/>
      <c r="L33" s="126"/>
      <c r="M33" s="171"/>
      <c r="N33" s="43"/>
      <c r="O33" s="43"/>
    </row>
    <row r="34" spans="1:15" s="181" customFormat="1" ht="14.1" customHeight="1" x14ac:dyDescent="0.15">
      <c r="A34" s="51" t="s">
        <v>1737</v>
      </c>
      <c r="B34" s="607"/>
      <c r="C34" s="93">
        <v>100</v>
      </c>
      <c r="D34" s="109"/>
      <c r="E34" s="109"/>
      <c r="F34" s="126"/>
      <c r="G34" s="139"/>
      <c r="H34" s="139"/>
      <c r="I34" s="109"/>
      <c r="J34" s="156"/>
      <c r="K34" s="139"/>
      <c r="L34" s="126"/>
      <c r="M34" s="171"/>
      <c r="N34" s="43"/>
      <c r="O34" s="43"/>
    </row>
    <row r="35" spans="1:15" s="181" customFormat="1" ht="14.1" customHeight="1" x14ac:dyDescent="0.15">
      <c r="A35" s="51" t="s">
        <v>1738</v>
      </c>
      <c r="B35" s="608"/>
      <c r="C35" s="90">
        <v>150</v>
      </c>
      <c r="D35" s="111"/>
      <c r="E35" s="111"/>
      <c r="F35" s="129"/>
      <c r="G35" s="141"/>
      <c r="H35" s="141"/>
      <c r="I35" s="111"/>
      <c r="J35" s="158"/>
      <c r="K35" s="141"/>
      <c r="L35" s="129"/>
      <c r="M35" s="173"/>
      <c r="N35" s="43"/>
      <c r="O35" s="43"/>
    </row>
    <row r="36" spans="1:15" s="181" customFormat="1" ht="14.1" customHeight="1" x14ac:dyDescent="0.15">
      <c r="A36" s="55" t="s">
        <v>1739</v>
      </c>
      <c r="B36" s="606" t="s">
        <v>1872</v>
      </c>
      <c r="C36" s="92">
        <v>20</v>
      </c>
      <c r="D36" s="112"/>
      <c r="E36" s="112"/>
      <c r="F36" s="130"/>
      <c r="G36" s="142"/>
      <c r="H36" s="142"/>
      <c r="I36" s="112"/>
      <c r="J36" s="159"/>
      <c r="K36" s="142"/>
      <c r="L36" s="130"/>
      <c r="M36" s="174"/>
      <c r="N36" s="43"/>
      <c r="O36" s="43"/>
    </row>
    <row r="37" spans="1:15" s="181" customFormat="1" ht="14.1" customHeight="1" x14ac:dyDescent="0.15">
      <c r="A37" s="51" t="s">
        <v>1740</v>
      </c>
      <c r="B37" s="607"/>
      <c r="C37" s="93">
        <v>50</v>
      </c>
      <c r="D37" s="109"/>
      <c r="E37" s="109"/>
      <c r="F37" s="126"/>
      <c r="G37" s="139"/>
      <c r="H37" s="139"/>
      <c r="I37" s="109"/>
      <c r="J37" s="156"/>
      <c r="K37" s="139"/>
      <c r="L37" s="126"/>
      <c r="M37" s="171"/>
      <c r="N37" s="43"/>
      <c r="O37" s="43"/>
    </row>
    <row r="38" spans="1:15" s="181" customFormat="1" ht="14.1" customHeight="1" x14ac:dyDescent="0.15">
      <c r="A38" s="51" t="s">
        <v>1741</v>
      </c>
      <c r="B38" s="607"/>
      <c r="C38" s="93">
        <v>100</v>
      </c>
      <c r="D38" s="109"/>
      <c r="E38" s="109"/>
      <c r="F38" s="126"/>
      <c r="G38" s="139"/>
      <c r="H38" s="139"/>
      <c r="I38" s="109"/>
      <c r="J38" s="156"/>
      <c r="K38" s="139"/>
      <c r="L38" s="126"/>
      <c r="M38" s="171"/>
      <c r="N38" s="43"/>
      <c r="O38" s="43"/>
    </row>
    <row r="39" spans="1:15" s="181" customFormat="1" ht="14.1" customHeight="1" x14ac:dyDescent="0.15">
      <c r="A39" s="56" t="s">
        <v>1742</v>
      </c>
      <c r="B39" s="608"/>
      <c r="C39" s="78">
        <v>150</v>
      </c>
      <c r="D39" s="111"/>
      <c r="E39" s="111"/>
      <c r="F39" s="129"/>
      <c r="G39" s="141"/>
      <c r="H39" s="141"/>
      <c r="I39" s="111"/>
      <c r="J39" s="158"/>
      <c r="K39" s="141"/>
      <c r="L39" s="129"/>
      <c r="M39" s="173"/>
      <c r="N39" s="43"/>
      <c r="O39" s="43"/>
    </row>
    <row r="40" spans="1:15" s="181" customFormat="1" ht="14.1" customHeight="1" x14ac:dyDescent="0.15">
      <c r="A40" s="49" t="s">
        <v>1743</v>
      </c>
      <c r="B40" s="612" t="s">
        <v>1685</v>
      </c>
      <c r="C40" s="92">
        <v>20</v>
      </c>
      <c r="D40" s="108"/>
      <c r="E40" s="108"/>
      <c r="F40" s="128"/>
      <c r="G40" s="138"/>
      <c r="H40" s="138"/>
      <c r="I40" s="108"/>
      <c r="J40" s="155"/>
      <c r="K40" s="138"/>
      <c r="L40" s="128"/>
      <c r="M40" s="170"/>
      <c r="N40" s="43"/>
      <c r="O40" s="43"/>
    </row>
    <row r="41" spans="1:15" s="181" customFormat="1" ht="14.1" customHeight="1" x14ac:dyDescent="0.15">
      <c r="A41" s="49" t="s">
        <v>1744</v>
      </c>
      <c r="B41" s="613"/>
      <c r="C41" s="95">
        <v>30</v>
      </c>
      <c r="D41" s="113"/>
      <c r="E41" s="113"/>
      <c r="F41" s="131"/>
      <c r="G41" s="143"/>
      <c r="H41" s="143"/>
      <c r="I41" s="113"/>
      <c r="J41" s="160"/>
      <c r="K41" s="143"/>
      <c r="L41" s="131"/>
      <c r="M41" s="175"/>
      <c r="N41" s="43"/>
      <c r="O41" s="43"/>
    </row>
    <row r="42" spans="1:15" s="181" customFormat="1" ht="14.1" customHeight="1" x14ac:dyDescent="0.15">
      <c r="A42" s="49" t="s">
        <v>1745</v>
      </c>
      <c r="B42" s="613"/>
      <c r="C42" s="95">
        <v>40</v>
      </c>
      <c r="D42" s="113"/>
      <c r="E42" s="113"/>
      <c r="F42" s="131"/>
      <c r="G42" s="143"/>
      <c r="H42" s="143"/>
      <c r="I42" s="113"/>
      <c r="J42" s="160"/>
      <c r="K42" s="143"/>
      <c r="L42" s="131"/>
      <c r="M42" s="175"/>
      <c r="N42" s="43"/>
      <c r="O42" s="43"/>
    </row>
    <row r="43" spans="1:15" s="181" customFormat="1" ht="14.1" customHeight="1" x14ac:dyDescent="0.15">
      <c r="A43" s="50" t="s">
        <v>1746</v>
      </c>
      <c r="B43" s="613"/>
      <c r="C43" s="93">
        <v>50</v>
      </c>
      <c r="D43" s="109"/>
      <c r="E43" s="109"/>
      <c r="F43" s="126"/>
      <c r="G43" s="139"/>
      <c r="H43" s="139"/>
      <c r="I43" s="109"/>
      <c r="J43" s="156"/>
      <c r="K43" s="139"/>
      <c r="L43" s="126"/>
      <c r="M43" s="171"/>
      <c r="N43" s="43"/>
      <c r="O43" s="43"/>
    </row>
    <row r="44" spans="1:15" s="181" customFormat="1" ht="14.1" customHeight="1" x14ac:dyDescent="0.15">
      <c r="A44" s="49" t="s">
        <v>1747</v>
      </c>
      <c r="B44" s="613"/>
      <c r="C44" s="93">
        <v>75</v>
      </c>
      <c r="D44" s="109"/>
      <c r="E44" s="109"/>
      <c r="F44" s="126"/>
      <c r="G44" s="139"/>
      <c r="H44" s="139"/>
      <c r="I44" s="109"/>
      <c r="J44" s="156"/>
      <c r="K44" s="139"/>
      <c r="L44" s="126"/>
      <c r="M44" s="171"/>
      <c r="N44" s="43"/>
      <c r="O44" s="43"/>
    </row>
    <row r="45" spans="1:15" s="181" customFormat="1" ht="14.1" customHeight="1" x14ac:dyDescent="0.15">
      <c r="A45" s="50" t="s">
        <v>1748</v>
      </c>
      <c r="B45" s="613"/>
      <c r="C45" s="93">
        <v>100</v>
      </c>
      <c r="D45" s="109"/>
      <c r="E45" s="109"/>
      <c r="F45" s="126"/>
      <c r="G45" s="139"/>
      <c r="H45" s="139"/>
      <c r="I45" s="109"/>
      <c r="J45" s="156"/>
      <c r="K45" s="139"/>
      <c r="L45" s="126"/>
      <c r="M45" s="171"/>
      <c r="N45" s="43"/>
      <c r="O45" s="43"/>
    </row>
    <row r="46" spans="1:15" s="181" customFormat="1" ht="14.1" customHeight="1" x14ac:dyDescent="0.15">
      <c r="A46" s="51" t="s">
        <v>1749</v>
      </c>
      <c r="B46" s="613"/>
      <c r="C46" s="93">
        <v>150</v>
      </c>
      <c r="D46" s="109"/>
      <c r="E46" s="109"/>
      <c r="F46" s="126"/>
      <c r="G46" s="139"/>
      <c r="H46" s="139"/>
      <c r="I46" s="109"/>
      <c r="J46" s="156"/>
      <c r="K46" s="139"/>
      <c r="L46" s="126"/>
      <c r="M46" s="171"/>
      <c r="N46" s="43"/>
      <c r="O46" s="43"/>
    </row>
    <row r="47" spans="1:15" s="181" customFormat="1" ht="14.1" customHeight="1" x14ac:dyDescent="0.15">
      <c r="A47" s="56" t="s">
        <v>1750</v>
      </c>
      <c r="B47" s="614"/>
      <c r="C47" s="94">
        <v>250</v>
      </c>
      <c r="D47" s="110"/>
      <c r="E47" s="110"/>
      <c r="F47" s="127"/>
      <c r="G47" s="140"/>
      <c r="H47" s="140"/>
      <c r="I47" s="110"/>
      <c r="J47" s="157"/>
      <c r="K47" s="140"/>
      <c r="L47" s="127"/>
      <c r="M47" s="172"/>
      <c r="N47" s="43"/>
      <c r="O47" s="43"/>
    </row>
    <row r="48" spans="1:15" s="181" customFormat="1" ht="14.1" customHeight="1" x14ac:dyDescent="0.15">
      <c r="A48" s="57" t="s">
        <v>1751</v>
      </c>
      <c r="B48" s="756" t="s">
        <v>1873</v>
      </c>
      <c r="C48" s="95">
        <v>10</v>
      </c>
      <c r="D48" s="108"/>
      <c r="E48" s="108"/>
      <c r="F48" s="128"/>
      <c r="G48" s="138"/>
      <c r="H48" s="138"/>
      <c r="I48" s="108"/>
      <c r="J48" s="155"/>
      <c r="K48" s="138"/>
      <c r="L48" s="128"/>
      <c r="M48" s="170"/>
      <c r="N48" s="43"/>
      <c r="O48" s="43"/>
    </row>
    <row r="49" spans="1:15" s="181" customFormat="1" ht="14.1" customHeight="1" x14ac:dyDescent="0.15">
      <c r="A49" s="49" t="s">
        <v>1752</v>
      </c>
      <c r="B49" s="757"/>
      <c r="C49" s="95">
        <v>15</v>
      </c>
      <c r="D49" s="109"/>
      <c r="E49" s="109"/>
      <c r="F49" s="126"/>
      <c r="G49" s="139"/>
      <c r="H49" s="139"/>
      <c r="I49" s="109"/>
      <c r="J49" s="156"/>
      <c r="K49" s="139"/>
      <c r="L49" s="126"/>
      <c r="M49" s="171"/>
      <c r="N49" s="43"/>
      <c r="O49" s="43"/>
    </row>
    <row r="50" spans="1:15" s="181" customFormat="1" ht="14.1" customHeight="1" x14ac:dyDescent="0.15">
      <c r="A50" s="49" t="s">
        <v>1753</v>
      </c>
      <c r="B50" s="757"/>
      <c r="C50" s="95">
        <v>20</v>
      </c>
      <c r="D50" s="109"/>
      <c r="E50" s="109"/>
      <c r="F50" s="126"/>
      <c r="G50" s="139"/>
      <c r="H50" s="139"/>
      <c r="I50" s="109"/>
      <c r="J50" s="156"/>
      <c r="K50" s="139"/>
      <c r="L50" s="126"/>
      <c r="M50" s="171"/>
      <c r="N50" s="43"/>
      <c r="O50" s="43"/>
    </row>
    <row r="51" spans="1:15" s="181" customFormat="1" ht="14.1" customHeight="1" x14ac:dyDescent="0.15">
      <c r="A51" s="50" t="s">
        <v>1754</v>
      </c>
      <c r="B51" s="757"/>
      <c r="C51" s="93">
        <v>25</v>
      </c>
      <c r="D51" s="109"/>
      <c r="E51" s="109"/>
      <c r="F51" s="126"/>
      <c r="G51" s="139"/>
      <c r="H51" s="139"/>
      <c r="I51" s="109"/>
      <c r="J51" s="156"/>
      <c r="K51" s="139"/>
      <c r="L51" s="126"/>
      <c r="M51" s="171"/>
      <c r="N51" s="43"/>
      <c r="O51" s="43"/>
    </row>
    <row r="52" spans="1:15" s="181" customFormat="1" ht="14.1" customHeight="1" x14ac:dyDescent="0.15">
      <c r="A52" s="49" t="s">
        <v>1755</v>
      </c>
      <c r="B52" s="757"/>
      <c r="C52" s="95">
        <v>35</v>
      </c>
      <c r="D52" s="109"/>
      <c r="E52" s="109"/>
      <c r="F52" s="126"/>
      <c r="G52" s="139"/>
      <c r="H52" s="139"/>
      <c r="I52" s="109"/>
      <c r="J52" s="156"/>
      <c r="K52" s="139"/>
      <c r="L52" s="126"/>
      <c r="M52" s="171"/>
      <c r="N52" s="43"/>
      <c r="O52" s="43"/>
    </row>
    <row r="53" spans="1:15" s="181" customFormat="1" ht="14.1" customHeight="1" x14ac:dyDescent="0.15">
      <c r="A53" s="50" t="s">
        <v>1756</v>
      </c>
      <c r="B53" s="757"/>
      <c r="C53" s="93">
        <v>50</v>
      </c>
      <c r="D53" s="109"/>
      <c r="E53" s="109"/>
      <c r="F53" s="126"/>
      <c r="G53" s="139"/>
      <c r="H53" s="139"/>
      <c r="I53" s="109"/>
      <c r="J53" s="156"/>
      <c r="K53" s="139"/>
      <c r="L53" s="126"/>
      <c r="M53" s="171"/>
      <c r="N53" s="43"/>
      <c r="O53" s="43"/>
    </row>
    <row r="54" spans="1:15" s="181" customFormat="1" ht="14.1" customHeight="1" x14ac:dyDescent="0.15">
      <c r="A54" s="56" t="s">
        <v>1757</v>
      </c>
      <c r="B54" s="758"/>
      <c r="C54" s="96">
        <v>100</v>
      </c>
      <c r="D54" s="110"/>
      <c r="E54" s="110"/>
      <c r="F54" s="127"/>
      <c r="G54" s="140"/>
      <c r="H54" s="140"/>
      <c r="I54" s="110"/>
      <c r="J54" s="157"/>
      <c r="K54" s="140"/>
      <c r="L54" s="127"/>
      <c r="M54" s="172"/>
      <c r="N54" s="43"/>
      <c r="O54" s="43"/>
    </row>
    <row r="55" spans="1:15" s="181" customFormat="1" ht="14.1" customHeight="1" x14ac:dyDescent="0.15">
      <c r="A55" s="49" t="s">
        <v>1758</v>
      </c>
      <c r="B55" s="756" t="s">
        <v>1874</v>
      </c>
      <c r="C55" s="92">
        <v>20</v>
      </c>
      <c r="D55" s="108"/>
      <c r="E55" s="108"/>
      <c r="F55" s="128"/>
      <c r="G55" s="138"/>
      <c r="H55" s="138"/>
      <c r="I55" s="108"/>
      <c r="J55" s="155"/>
      <c r="K55" s="138"/>
      <c r="L55" s="128"/>
      <c r="M55" s="170"/>
      <c r="N55" s="43"/>
      <c r="O55" s="43"/>
    </row>
    <row r="56" spans="1:15" s="181" customFormat="1" ht="14.1" customHeight="1" x14ac:dyDescent="0.15">
      <c r="A56" s="50" t="s">
        <v>1759</v>
      </c>
      <c r="B56" s="757"/>
      <c r="C56" s="93">
        <v>50</v>
      </c>
      <c r="D56" s="109"/>
      <c r="E56" s="109"/>
      <c r="F56" s="126"/>
      <c r="G56" s="139"/>
      <c r="H56" s="139"/>
      <c r="I56" s="109"/>
      <c r="J56" s="156"/>
      <c r="K56" s="139"/>
      <c r="L56" s="126"/>
      <c r="M56" s="171"/>
      <c r="N56" s="43"/>
      <c r="O56" s="43"/>
    </row>
    <row r="57" spans="1:15" s="181" customFormat="1" ht="14.1" customHeight="1" x14ac:dyDescent="0.15">
      <c r="A57" s="50" t="s">
        <v>1760</v>
      </c>
      <c r="B57" s="757"/>
      <c r="C57" s="93">
        <v>75</v>
      </c>
      <c r="D57" s="109"/>
      <c r="E57" s="109"/>
      <c r="F57" s="126"/>
      <c r="G57" s="139"/>
      <c r="H57" s="139"/>
      <c r="I57" s="109"/>
      <c r="J57" s="156"/>
      <c r="K57" s="139"/>
      <c r="L57" s="126"/>
      <c r="M57" s="171"/>
      <c r="N57" s="43"/>
      <c r="O57" s="43"/>
    </row>
    <row r="58" spans="1:15" s="181" customFormat="1" ht="14.1" customHeight="1" x14ac:dyDescent="0.15">
      <c r="A58" s="50" t="s">
        <v>1761</v>
      </c>
      <c r="B58" s="757"/>
      <c r="C58" s="93">
        <v>85</v>
      </c>
      <c r="D58" s="109"/>
      <c r="E58" s="109"/>
      <c r="F58" s="126"/>
      <c r="G58" s="139"/>
      <c r="H58" s="139"/>
      <c r="I58" s="109"/>
      <c r="J58" s="156"/>
      <c r="K58" s="139"/>
      <c r="L58" s="126"/>
      <c r="M58" s="171"/>
      <c r="N58" s="43"/>
      <c r="O58" s="43"/>
    </row>
    <row r="59" spans="1:15" s="181" customFormat="1" ht="14.1" customHeight="1" x14ac:dyDescent="0.15">
      <c r="A59" s="50" t="s">
        <v>1762</v>
      </c>
      <c r="B59" s="757"/>
      <c r="C59" s="93">
        <v>100</v>
      </c>
      <c r="D59" s="109"/>
      <c r="E59" s="109"/>
      <c r="F59" s="126"/>
      <c r="G59" s="139"/>
      <c r="H59" s="139"/>
      <c r="I59" s="109"/>
      <c r="J59" s="156"/>
      <c r="K59" s="139"/>
      <c r="L59" s="126"/>
      <c r="M59" s="171"/>
      <c r="N59" s="43"/>
      <c r="O59" s="43"/>
    </row>
    <row r="60" spans="1:15" s="181" customFormat="1" ht="14.1" customHeight="1" x14ac:dyDescent="0.15">
      <c r="A60" s="51" t="s">
        <v>1763</v>
      </c>
      <c r="B60" s="757"/>
      <c r="C60" s="93">
        <v>150</v>
      </c>
      <c r="D60" s="109"/>
      <c r="E60" s="109"/>
      <c r="F60" s="126"/>
      <c r="G60" s="139"/>
      <c r="H60" s="139"/>
      <c r="I60" s="109"/>
      <c r="J60" s="156"/>
      <c r="K60" s="139"/>
      <c r="L60" s="126"/>
      <c r="M60" s="171"/>
      <c r="N60" s="43"/>
      <c r="O60" s="43"/>
    </row>
    <row r="61" spans="1:15" s="181" customFormat="1" ht="14.1" customHeight="1" x14ac:dyDescent="0.15">
      <c r="A61" s="56" t="s">
        <v>1764</v>
      </c>
      <c r="B61" s="758"/>
      <c r="C61" s="94">
        <v>250</v>
      </c>
      <c r="D61" s="110"/>
      <c r="E61" s="110"/>
      <c r="F61" s="127"/>
      <c r="G61" s="140"/>
      <c r="H61" s="140"/>
      <c r="I61" s="110"/>
      <c r="J61" s="157"/>
      <c r="K61" s="140"/>
      <c r="L61" s="127"/>
      <c r="M61" s="172"/>
      <c r="N61" s="43"/>
      <c r="O61" s="43"/>
    </row>
    <row r="62" spans="1:15" s="181" customFormat="1" ht="14.1" customHeight="1" x14ac:dyDescent="0.15">
      <c r="A62" s="54" t="s">
        <v>1765</v>
      </c>
      <c r="B62" s="756" t="s">
        <v>1875</v>
      </c>
      <c r="C62" s="92">
        <v>20</v>
      </c>
      <c r="D62" s="108"/>
      <c r="E62" s="108"/>
      <c r="F62" s="128"/>
      <c r="G62" s="138"/>
      <c r="H62" s="138"/>
      <c r="I62" s="108"/>
      <c r="J62" s="155"/>
      <c r="K62" s="138"/>
      <c r="L62" s="128"/>
      <c r="M62" s="170"/>
      <c r="N62" s="43"/>
      <c r="O62" s="43"/>
    </row>
    <row r="63" spans="1:15" s="181" customFormat="1" ht="14.1" customHeight="1" x14ac:dyDescent="0.15">
      <c r="A63" s="58" t="s">
        <v>1766</v>
      </c>
      <c r="B63" s="757"/>
      <c r="C63" s="93">
        <v>50</v>
      </c>
      <c r="D63" s="109"/>
      <c r="E63" s="109"/>
      <c r="F63" s="126"/>
      <c r="G63" s="139"/>
      <c r="H63" s="139"/>
      <c r="I63" s="109"/>
      <c r="J63" s="156"/>
      <c r="K63" s="139"/>
      <c r="L63" s="126"/>
      <c r="M63" s="171"/>
      <c r="N63" s="43"/>
      <c r="O63" s="43"/>
    </row>
    <row r="64" spans="1:15" s="181" customFormat="1" ht="14.1" customHeight="1" x14ac:dyDescent="0.15">
      <c r="A64" s="58" t="s">
        <v>1767</v>
      </c>
      <c r="B64" s="757"/>
      <c r="C64" s="93">
        <v>75</v>
      </c>
      <c r="D64" s="109"/>
      <c r="E64" s="109"/>
      <c r="F64" s="126"/>
      <c r="G64" s="139"/>
      <c r="H64" s="139"/>
      <c r="I64" s="109"/>
      <c r="J64" s="156"/>
      <c r="K64" s="139"/>
      <c r="L64" s="126"/>
      <c r="M64" s="171"/>
      <c r="N64" s="43"/>
      <c r="O64" s="43"/>
    </row>
    <row r="65" spans="1:15" s="181" customFormat="1" ht="14.1" customHeight="1" x14ac:dyDescent="0.15">
      <c r="A65" s="58" t="s">
        <v>1768</v>
      </c>
      <c r="B65" s="757"/>
      <c r="C65" s="93">
        <v>80</v>
      </c>
      <c r="D65" s="109"/>
      <c r="E65" s="109"/>
      <c r="F65" s="126"/>
      <c r="G65" s="139"/>
      <c r="H65" s="139"/>
      <c r="I65" s="109"/>
      <c r="J65" s="156"/>
      <c r="K65" s="139"/>
      <c r="L65" s="126"/>
      <c r="M65" s="171"/>
      <c r="N65" s="43"/>
      <c r="O65" s="43"/>
    </row>
    <row r="66" spans="1:15" s="181" customFormat="1" ht="14.1" customHeight="1" x14ac:dyDescent="0.15">
      <c r="A66" s="59" t="s">
        <v>1769</v>
      </c>
      <c r="B66" s="757"/>
      <c r="C66" s="93">
        <v>100</v>
      </c>
      <c r="D66" s="109"/>
      <c r="E66" s="109"/>
      <c r="F66" s="126"/>
      <c r="G66" s="139"/>
      <c r="H66" s="139"/>
      <c r="I66" s="109"/>
      <c r="J66" s="156"/>
      <c r="K66" s="139"/>
      <c r="L66" s="126"/>
      <c r="M66" s="171"/>
      <c r="N66" s="43"/>
      <c r="O66" s="43"/>
    </row>
    <row r="67" spans="1:15" s="181" customFormat="1" ht="14.1" customHeight="1" x14ac:dyDescent="0.15">
      <c r="A67" s="59" t="s">
        <v>1770</v>
      </c>
      <c r="B67" s="757"/>
      <c r="C67" s="78">
        <v>130</v>
      </c>
      <c r="D67" s="109"/>
      <c r="E67" s="109"/>
      <c r="F67" s="126"/>
      <c r="G67" s="139"/>
      <c r="H67" s="139"/>
      <c r="I67" s="109"/>
      <c r="J67" s="156"/>
      <c r="K67" s="139"/>
      <c r="L67" s="126"/>
      <c r="M67" s="171"/>
      <c r="N67" s="43"/>
      <c r="O67" s="43"/>
    </row>
    <row r="68" spans="1:15" s="181" customFormat="1" ht="14.1" customHeight="1" x14ac:dyDescent="0.15">
      <c r="A68" s="59" t="s">
        <v>1771</v>
      </c>
      <c r="B68" s="757"/>
      <c r="C68" s="93">
        <v>150</v>
      </c>
      <c r="D68" s="109"/>
      <c r="E68" s="109"/>
      <c r="F68" s="126"/>
      <c r="G68" s="139"/>
      <c r="H68" s="139"/>
      <c r="I68" s="109"/>
      <c r="J68" s="156"/>
      <c r="K68" s="139"/>
      <c r="L68" s="126"/>
      <c r="M68" s="171"/>
      <c r="N68" s="43"/>
      <c r="O68" s="43"/>
    </row>
    <row r="69" spans="1:15" s="181" customFormat="1" ht="14.1" customHeight="1" x14ac:dyDescent="0.15">
      <c r="A69" s="54" t="s">
        <v>1772</v>
      </c>
      <c r="B69" s="753" t="s">
        <v>1876</v>
      </c>
      <c r="C69" s="92">
        <v>45</v>
      </c>
      <c r="D69" s="108"/>
      <c r="E69" s="108"/>
      <c r="F69" s="128"/>
      <c r="G69" s="138"/>
      <c r="H69" s="138"/>
      <c r="I69" s="108"/>
      <c r="J69" s="155"/>
      <c r="K69" s="138"/>
      <c r="L69" s="128"/>
      <c r="M69" s="170"/>
      <c r="N69" s="43"/>
      <c r="O69" s="43"/>
    </row>
    <row r="70" spans="1:15" s="181" customFormat="1" ht="14.1" customHeight="1" x14ac:dyDescent="0.15">
      <c r="A70" s="59" t="s">
        <v>1773</v>
      </c>
      <c r="B70" s="754"/>
      <c r="C70" s="78">
        <v>75</v>
      </c>
      <c r="D70" s="109"/>
      <c r="E70" s="109"/>
      <c r="F70" s="126"/>
      <c r="G70" s="139"/>
      <c r="H70" s="139"/>
      <c r="I70" s="109"/>
      <c r="J70" s="156"/>
      <c r="K70" s="139"/>
      <c r="L70" s="126"/>
      <c r="M70" s="171"/>
      <c r="N70" s="43"/>
      <c r="O70" s="43"/>
    </row>
    <row r="71" spans="1:15" s="181" customFormat="1" ht="14.1" customHeight="1" x14ac:dyDescent="0.15">
      <c r="A71" s="60" t="s">
        <v>1774</v>
      </c>
      <c r="B71" s="755"/>
      <c r="C71" s="94">
        <v>100</v>
      </c>
      <c r="D71" s="110"/>
      <c r="E71" s="110"/>
      <c r="F71" s="127"/>
      <c r="G71" s="140"/>
      <c r="H71" s="140"/>
      <c r="I71" s="110"/>
      <c r="J71" s="157"/>
      <c r="K71" s="140"/>
      <c r="L71" s="127"/>
      <c r="M71" s="172"/>
      <c r="N71" s="43"/>
      <c r="O71" s="43"/>
    </row>
    <row r="72" spans="1:15" s="181" customFormat="1" ht="14.1" customHeight="1" x14ac:dyDescent="0.15">
      <c r="A72" s="49" t="s">
        <v>1775</v>
      </c>
      <c r="B72" s="756" t="s">
        <v>1877</v>
      </c>
      <c r="C72" s="95">
        <v>20</v>
      </c>
      <c r="D72" s="108"/>
      <c r="E72" s="108"/>
      <c r="F72" s="128"/>
      <c r="G72" s="138"/>
      <c r="H72" s="138"/>
      <c r="I72" s="108"/>
      <c r="J72" s="155"/>
      <c r="K72" s="138"/>
      <c r="L72" s="128"/>
      <c r="M72" s="170"/>
      <c r="N72" s="43"/>
      <c r="O72" s="43"/>
    </row>
    <row r="73" spans="1:15" s="181" customFormat="1" ht="14.1" customHeight="1" x14ac:dyDescent="0.15">
      <c r="A73" s="49" t="s">
        <v>1776</v>
      </c>
      <c r="B73" s="757"/>
      <c r="C73" s="95">
        <v>25</v>
      </c>
      <c r="D73" s="109"/>
      <c r="E73" s="109"/>
      <c r="F73" s="126"/>
      <c r="G73" s="139"/>
      <c r="H73" s="139"/>
      <c r="I73" s="109"/>
      <c r="J73" s="156"/>
      <c r="K73" s="139"/>
      <c r="L73" s="126"/>
      <c r="M73" s="171"/>
      <c r="N73" s="43"/>
      <c r="O73" s="43"/>
    </row>
    <row r="74" spans="1:15" s="181" customFormat="1" ht="14.1" customHeight="1" x14ac:dyDescent="0.15">
      <c r="A74" s="49" t="s">
        <v>1777</v>
      </c>
      <c r="B74" s="757"/>
      <c r="C74" s="95">
        <v>30</v>
      </c>
      <c r="D74" s="109"/>
      <c r="E74" s="109"/>
      <c r="F74" s="126"/>
      <c r="G74" s="139"/>
      <c r="H74" s="139"/>
      <c r="I74" s="109"/>
      <c r="J74" s="156"/>
      <c r="K74" s="139"/>
      <c r="L74" s="126"/>
      <c r="M74" s="171"/>
      <c r="N74" s="43"/>
      <c r="O74" s="43"/>
    </row>
    <row r="75" spans="1:15" s="181" customFormat="1" ht="14.1" customHeight="1" x14ac:dyDescent="0.15">
      <c r="A75" s="49" t="s">
        <v>1778</v>
      </c>
      <c r="B75" s="757"/>
      <c r="C75" s="95">
        <v>31.25</v>
      </c>
      <c r="D75" s="109"/>
      <c r="E75" s="109"/>
      <c r="F75" s="126"/>
      <c r="G75" s="139"/>
      <c r="H75" s="139"/>
      <c r="I75" s="109"/>
      <c r="J75" s="156"/>
      <c r="K75" s="139"/>
      <c r="L75" s="126"/>
      <c r="M75" s="171"/>
      <c r="N75" s="43"/>
      <c r="O75" s="43"/>
    </row>
    <row r="76" spans="1:15" s="181" customFormat="1" ht="14.1" customHeight="1" x14ac:dyDescent="0.15">
      <c r="A76" s="49" t="s">
        <v>1779</v>
      </c>
      <c r="B76" s="757"/>
      <c r="C76" s="95">
        <v>35</v>
      </c>
      <c r="D76" s="109"/>
      <c r="E76" s="109"/>
      <c r="F76" s="126"/>
      <c r="G76" s="139"/>
      <c r="H76" s="139"/>
      <c r="I76" s="109"/>
      <c r="J76" s="156"/>
      <c r="K76" s="139"/>
      <c r="L76" s="126"/>
      <c r="M76" s="171"/>
      <c r="N76" s="43"/>
      <c r="O76" s="43"/>
    </row>
    <row r="77" spans="1:15" s="181" customFormat="1" ht="14.1" customHeight="1" x14ac:dyDescent="0.15">
      <c r="A77" s="49" t="s">
        <v>1780</v>
      </c>
      <c r="B77" s="757"/>
      <c r="C77" s="95">
        <v>37.5</v>
      </c>
      <c r="D77" s="109"/>
      <c r="E77" s="109"/>
      <c r="F77" s="126"/>
      <c r="G77" s="139"/>
      <c r="H77" s="139"/>
      <c r="I77" s="109"/>
      <c r="J77" s="156"/>
      <c r="K77" s="139"/>
      <c r="L77" s="126"/>
      <c r="M77" s="171"/>
      <c r="N77" s="43"/>
      <c r="O77" s="43"/>
    </row>
    <row r="78" spans="1:15" s="181" customFormat="1" ht="14.1" customHeight="1" x14ac:dyDescent="0.15">
      <c r="A78" s="50" t="s">
        <v>1781</v>
      </c>
      <c r="B78" s="757"/>
      <c r="C78" s="93">
        <v>40</v>
      </c>
      <c r="D78" s="109"/>
      <c r="E78" s="109"/>
      <c r="F78" s="126"/>
      <c r="G78" s="139"/>
      <c r="H78" s="139"/>
      <c r="I78" s="109"/>
      <c r="J78" s="156"/>
      <c r="K78" s="139"/>
      <c r="L78" s="126"/>
      <c r="M78" s="171"/>
      <c r="N78" s="43"/>
      <c r="O78" s="43"/>
    </row>
    <row r="79" spans="1:15" s="181" customFormat="1" ht="14.1" customHeight="1" x14ac:dyDescent="0.15">
      <c r="A79" s="49" t="s">
        <v>1782</v>
      </c>
      <c r="B79" s="757"/>
      <c r="C79" s="95">
        <v>50</v>
      </c>
      <c r="D79" s="109"/>
      <c r="E79" s="109"/>
      <c r="F79" s="126"/>
      <c r="G79" s="139"/>
      <c r="H79" s="139"/>
      <c r="I79" s="109"/>
      <c r="J79" s="156"/>
      <c r="K79" s="139"/>
      <c r="L79" s="126"/>
      <c r="M79" s="171"/>
      <c r="N79" s="43"/>
      <c r="O79" s="43"/>
    </row>
    <row r="80" spans="1:15" s="181" customFormat="1" ht="14.1" customHeight="1" x14ac:dyDescent="0.15">
      <c r="A80" s="49" t="s">
        <v>1783</v>
      </c>
      <c r="B80" s="757"/>
      <c r="C80" s="95">
        <v>62.5</v>
      </c>
      <c r="D80" s="109"/>
      <c r="E80" s="109"/>
      <c r="F80" s="126"/>
      <c r="G80" s="139"/>
      <c r="H80" s="139"/>
      <c r="I80" s="109"/>
      <c r="J80" s="156"/>
      <c r="K80" s="139"/>
      <c r="L80" s="126"/>
      <c r="M80" s="171"/>
      <c r="N80" s="43"/>
      <c r="O80" s="43"/>
    </row>
    <row r="81" spans="1:15" s="181" customFormat="1" ht="14.1" customHeight="1" x14ac:dyDescent="0.15">
      <c r="A81" s="50" t="s">
        <v>1784</v>
      </c>
      <c r="B81" s="757"/>
      <c r="C81" s="93">
        <v>70</v>
      </c>
      <c r="D81" s="109"/>
      <c r="E81" s="109"/>
      <c r="F81" s="126"/>
      <c r="G81" s="139"/>
      <c r="H81" s="139"/>
      <c r="I81" s="109"/>
      <c r="J81" s="156"/>
      <c r="K81" s="139"/>
      <c r="L81" s="126"/>
      <c r="M81" s="171"/>
      <c r="N81" s="43"/>
      <c r="O81" s="43"/>
    </row>
    <row r="82" spans="1:15" s="181" customFormat="1" ht="14.1" customHeight="1" x14ac:dyDescent="0.15">
      <c r="A82" s="56" t="s">
        <v>1785</v>
      </c>
      <c r="B82" s="758"/>
      <c r="C82" s="96">
        <v>75</v>
      </c>
      <c r="D82" s="110"/>
      <c r="E82" s="110"/>
      <c r="F82" s="127"/>
      <c r="G82" s="140"/>
      <c r="H82" s="140"/>
      <c r="I82" s="110"/>
      <c r="J82" s="157"/>
      <c r="K82" s="140"/>
      <c r="L82" s="127"/>
      <c r="M82" s="172"/>
      <c r="N82" s="43"/>
      <c r="O82" s="43"/>
    </row>
    <row r="83" spans="1:15" s="181" customFormat="1" ht="14.1" customHeight="1" x14ac:dyDescent="0.15">
      <c r="A83" s="54" t="s">
        <v>1786</v>
      </c>
      <c r="B83" s="756" t="s">
        <v>1878</v>
      </c>
      <c r="C83" s="95">
        <v>30</v>
      </c>
      <c r="D83" s="108"/>
      <c r="E83" s="108"/>
      <c r="F83" s="128"/>
      <c r="G83" s="138"/>
      <c r="H83" s="138"/>
      <c r="I83" s="108"/>
      <c r="J83" s="155"/>
      <c r="K83" s="138"/>
      <c r="L83" s="128"/>
      <c r="M83" s="170"/>
      <c r="N83" s="43"/>
      <c r="O83" s="43"/>
    </row>
    <row r="84" spans="1:15" s="181" customFormat="1" ht="14.1" customHeight="1" x14ac:dyDescent="0.15">
      <c r="A84" s="49" t="s">
        <v>1787</v>
      </c>
      <c r="B84" s="757"/>
      <c r="C84" s="95">
        <v>35</v>
      </c>
      <c r="D84" s="109"/>
      <c r="E84" s="109"/>
      <c r="F84" s="126"/>
      <c r="G84" s="139"/>
      <c r="H84" s="139"/>
      <c r="I84" s="109"/>
      <c r="J84" s="156"/>
      <c r="K84" s="139"/>
      <c r="L84" s="126"/>
      <c r="M84" s="171"/>
      <c r="N84" s="43"/>
      <c r="O84" s="43"/>
    </row>
    <row r="85" spans="1:15" s="181" customFormat="1" ht="14.1" customHeight="1" x14ac:dyDescent="0.15">
      <c r="A85" s="49" t="s">
        <v>1788</v>
      </c>
      <c r="B85" s="757"/>
      <c r="C85" s="95">
        <v>43.75</v>
      </c>
      <c r="D85" s="109"/>
      <c r="E85" s="109"/>
      <c r="F85" s="126"/>
      <c r="G85" s="139"/>
      <c r="H85" s="139"/>
      <c r="I85" s="109"/>
      <c r="J85" s="156"/>
      <c r="K85" s="139"/>
      <c r="L85" s="126"/>
      <c r="M85" s="171"/>
      <c r="N85" s="43"/>
      <c r="O85" s="43"/>
    </row>
    <row r="86" spans="1:15" s="181" customFormat="1" ht="14.1" customHeight="1" x14ac:dyDescent="0.15">
      <c r="A86" s="49" t="s">
        <v>1789</v>
      </c>
      <c r="B86" s="757"/>
      <c r="C86" s="95">
        <v>45</v>
      </c>
      <c r="D86" s="109"/>
      <c r="E86" s="109"/>
      <c r="F86" s="126"/>
      <c r="G86" s="139"/>
      <c r="H86" s="139"/>
      <c r="I86" s="109"/>
      <c r="J86" s="156"/>
      <c r="K86" s="139"/>
      <c r="L86" s="126"/>
      <c r="M86" s="171"/>
      <c r="N86" s="43"/>
      <c r="O86" s="43"/>
    </row>
    <row r="87" spans="1:15" s="181" customFormat="1" ht="14.1" customHeight="1" x14ac:dyDescent="0.15">
      <c r="A87" s="49" t="s">
        <v>1790</v>
      </c>
      <c r="B87" s="757"/>
      <c r="C87" s="95">
        <v>56.25</v>
      </c>
      <c r="D87" s="109"/>
      <c r="E87" s="109"/>
      <c r="F87" s="126"/>
      <c r="G87" s="139"/>
      <c r="H87" s="139"/>
      <c r="I87" s="109"/>
      <c r="J87" s="156"/>
      <c r="K87" s="139"/>
      <c r="L87" s="126"/>
      <c r="M87" s="171"/>
      <c r="N87" s="43"/>
      <c r="O87" s="43"/>
    </row>
    <row r="88" spans="1:15" s="181" customFormat="1" ht="14.1" customHeight="1" x14ac:dyDescent="0.15">
      <c r="A88" s="49" t="s">
        <v>1791</v>
      </c>
      <c r="B88" s="757"/>
      <c r="C88" s="95">
        <v>60</v>
      </c>
      <c r="D88" s="109"/>
      <c r="E88" s="109"/>
      <c r="F88" s="126"/>
      <c r="G88" s="139"/>
      <c r="H88" s="139"/>
      <c r="I88" s="109"/>
      <c r="J88" s="156"/>
      <c r="K88" s="139"/>
      <c r="L88" s="126"/>
      <c r="M88" s="171"/>
      <c r="N88" s="43"/>
      <c r="O88" s="43"/>
    </row>
    <row r="89" spans="1:15" s="181" customFormat="1" ht="14.1" customHeight="1" x14ac:dyDescent="0.15">
      <c r="A89" s="50" t="s">
        <v>1792</v>
      </c>
      <c r="B89" s="757"/>
      <c r="C89" s="93">
        <v>75</v>
      </c>
      <c r="D89" s="109"/>
      <c r="E89" s="109"/>
      <c r="F89" s="126"/>
      <c r="G89" s="139"/>
      <c r="H89" s="139"/>
      <c r="I89" s="109"/>
      <c r="J89" s="156"/>
      <c r="K89" s="139"/>
      <c r="L89" s="126"/>
      <c r="M89" s="171"/>
      <c r="N89" s="43"/>
      <c r="O89" s="43"/>
    </row>
    <row r="90" spans="1:15" s="181" customFormat="1" ht="14.1" customHeight="1" x14ac:dyDescent="0.15">
      <c r="A90" s="49" t="s">
        <v>1793</v>
      </c>
      <c r="B90" s="757"/>
      <c r="C90" s="95">
        <v>93.75</v>
      </c>
      <c r="D90" s="109"/>
      <c r="E90" s="109"/>
      <c r="F90" s="126"/>
      <c r="G90" s="139"/>
      <c r="H90" s="139"/>
      <c r="I90" s="109"/>
      <c r="J90" s="156"/>
      <c r="K90" s="139"/>
      <c r="L90" s="126"/>
      <c r="M90" s="171"/>
      <c r="N90" s="43"/>
      <c r="O90" s="43"/>
    </row>
    <row r="91" spans="1:15" s="181" customFormat="1" ht="14.1" customHeight="1" x14ac:dyDescent="0.15">
      <c r="A91" s="49" t="s">
        <v>1794</v>
      </c>
      <c r="B91" s="757"/>
      <c r="C91" s="95">
        <v>105</v>
      </c>
      <c r="D91" s="109"/>
      <c r="E91" s="109"/>
      <c r="F91" s="126"/>
      <c r="G91" s="139"/>
      <c r="H91" s="139"/>
      <c r="I91" s="109"/>
      <c r="J91" s="156"/>
      <c r="K91" s="139"/>
      <c r="L91" s="126"/>
      <c r="M91" s="171"/>
      <c r="N91" s="43"/>
      <c r="O91" s="43"/>
    </row>
    <row r="92" spans="1:15" s="181" customFormat="1" ht="14.1" customHeight="1" x14ac:dyDescent="0.15">
      <c r="A92" s="56" t="s">
        <v>1795</v>
      </c>
      <c r="B92" s="758"/>
      <c r="C92" s="96">
        <v>150</v>
      </c>
      <c r="D92" s="110"/>
      <c r="E92" s="110"/>
      <c r="F92" s="127"/>
      <c r="G92" s="140"/>
      <c r="H92" s="140"/>
      <c r="I92" s="110"/>
      <c r="J92" s="157"/>
      <c r="K92" s="140"/>
      <c r="L92" s="127"/>
      <c r="M92" s="172"/>
      <c r="N92" s="43"/>
      <c r="O92" s="43"/>
    </row>
    <row r="93" spans="1:15" s="181" customFormat="1" ht="14.1" customHeight="1" x14ac:dyDescent="0.15">
      <c r="A93" s="49" t="s">
        <v>1796</v>
      </c>
      <c r="B93" s="753" t="s">
        <v>1879</v>
      </c>
      <c r="C93" s="95">
        <v>70</v>
      </c>
      <c r="D93" s="108"/>
      <c r="E93" s="108"/>
      <c r="F93" s="128"/>
      <c r="G93" s="138"/>
      <c r="H93" s="138"/>
      <c r="I93" s="108"/>
      <c r="J93" s="155"/>
      <c r="K93" s="138"/>
      <c r="L93" s="128"/>
      <c r="M93" s="170"/>
      <c r="N93" s="43"/>
      <c r="O93" s="43"/>
    </row>
    <row r="94" spans="1:15" s="181" customFormat="1" ht="14.1" customHeight="1" x14ac:dyDescent="0.15">
      <c r="A94" s="49" t="s">
        <v>1797</v>
      </c>
      <c r="B94" s="754"/>
      <c r="C94" s="95">
        <v>90</v>
      </c>
      <c r="D94" s="109"/>
      <c r="E94" s="109"/>
      <c r="F94" s="126"/>
      <c r="G94" s="139"/>
      <c r="H94" s="139"/>
      <c r="I94" s="109"/>
      <c r="J94" s="156"/>
      <c r="K94" s="139"/>
      <c r="L94" s="126"/>
      <c r="M94" s="171"/>
      <c r="N94" s="43"/>
      <c r="O94" s="43"/>
    </row>
    <row r="95" spans="1:15" s="181" customFormat="1" ht="14.1" customHeight="1" x14ac:dyDescent="0.15">
      <c r="A95" s="49" t="s">
        <v>1798</v>
      </c>
      <c r="B95" s="754"/>
      <c r="C95" s="95">
        <v>110</v>
      </c>
      <c r="D95" s="109"/>
      <c r="E95" s="109"/>
      <c r="F95" s="126"/>
      <c r="G95" s="139"/>
      <c r="H95" s="139"/>
      <c r="I95" s="109"/>
      <c r="J95" s="156"/>
      <c r="K95" s="139"/>
      <c r="L95" s="126"/>
      <c r="M95" s="171"/>
      <c r="N95" s="43"/>
      <c r="O95" s="43"/>
    </row>
    <row r="96" spans="1:15" s="181" customFormat="1" ht="14.1" customHeight="1" x14ac:dyDescent="0.15">
      <c r="A96" s="49" t="s">
        <v>1799</v>
      </c>
      <c r="B96" s="759"/>
      <c r="C96" s="95">
        <v>112.5</v>
      </c>
      <c r="D96" s="109"/>
      <c r="E96" s="109"/>
      <c r="F96" s="126"/>
      <c r="G96" s="139"/>
      <c r="H96" s="139"/>
      <c r="I96" s="109"/>
      <c r="J96" s="156"/>
      <c r="K96" s="139"/>
      <c r="L96" s="126"/>
      <c r="M96" s="171"/>
      <c r="N96" s="43"/>
      <c r="O96" s="43"/>
    </row>
    <row r="97" spans="1:15" s="181" customFormat="1" ht="14.1" customHeight="1" x14ac:dyDescent="0.15">
      <c r="A97" s="56" t="s">
        <v>1800</v>
      </c>
      <c r="B97" s="755"/>
      <c r="C97" s="96">
        <v>150</v>
      </c>
      <c r="D97" s="110"/>
      <c r="E97" s="110"/>
      <c r="F97" s="127"/>
      <c r="G97" s="140"/>
      <c r="H97" s="140"/>
      <c r="I97" s="110"/>
      <c r="J97" s="157"/>
      <c r="K97" s="140"/>
      <c r="L97" s="127"/>
      <c r="M97" s="172"/>
      <c r="N97" s="43"/>
      <c r="O97" s="43"/>
    </row>
    <row r="98" spans="1:15" s="181" customFormat="1" ht="14.1" customHeight="1" x14ac:dyDescent="0.15">
      <c r="A98" s="61" t="s">
        <v>1801</v>
      </c>
      <c r="B98" s="82" t="s">
        <v>1880</v>
      </c>
      <c r="C98" s="91">
        <v>60</v>
      </c>
      <c r="D98" s="111"/>
      <c r="E98" s="111"/>
      <c r="F98" s="129"/>
      <c r="G98" s="141"/>
      <c r="H98" s="141"/>
      <c r="I98" s="111"/>
      <c r="J98" s="158"/>
      <c r="K98" s="141"/>
      <c r="L98" s="129"/>
      <c r="M98" s="173"/>
      <c r="N98" s="43"/>
      <c r="O98" s="43"/>
    </row>
    <row r="99" spans="1:15" s="181" customFormat="1" ht="14.1" customHeight="1" x14ac:dyDescent="0.15">
      <c r="A99" s="49" t="s">
        <v>1802</v>
      </c>
      <c r="B99" s="612" t="s">
        <v>1881</v>
      </c>
      <c r="C99" s="95">
        <v>100</v>
      </c>
      <c r="D99" s="108"/>
      <c r="E99" s="108"/>
      <c r="F99" s="128"/>
      <c r="G99" s="138"/>
      <c r="H99" s="138"/>
      <c r="I99" s="108"/>
      <c r="J99" s="155"/>
      <c r="K99" s="138"/>
      <c r="L99" s="128"/>
      <c r="M99" s="170"/>
      <c r="N99" s="43"/>
      <c r="O99" s="43"/>
    </row>
    <row r="100" spans="1:15" s="181" customFormat="1" ht="14.1" customHeight="1" x14ac:dyDescent="0.15">
      <c r="A100" s="56" t="s">
        <v>1803</v>
      </c>
      <c r="B100" s="614"/>
      <c r="C100" s="96">
        <v>150</v>
      </c>
      <c r="D100" s="110"/>
      <c r="E100" s="110"/>
      <c r="F100" s="127"/>
      <c r="G100" s="140"/>
      <c r="H100" s="140"/>
      <c r="I100" s="110"/>
      <c r="J100" s="157"/>
      <c r="K100" s="140"/>
      <c r="L100" s="127"/>
      <c r="M100" s="172"/>
      <c r="N100" s="43"/>
      <c r="O100" s="43"/>
    </row>
    <row r="101" spans="1:15" s="181" customFormat="1" ht="14.1" customHeight="1" x14ac:dyDescent="0.15">
      <c r="A101" s="49" t="s">
        <v>1804</v>
      </c>
      <c r="B101" s="612" t="s">
        <v>1882</v>
      </c>
      <c r="C101" s="95">
        <v>100</v>
      </c>
      <c r="D101" s="108"/>
      <c r="E101" s="108"/>
      <c r="F101" s="128"/>
      <c r="G101" s="138"/>
      <c r="H101" s="138"/>
      <c r="I101" s="108"/>
      <c r="J101" s="155"/>
      <c r="K101" s="138"/>
      <c r="L101" s="128"/>
      <c r="M101" s="170"/>
      <c r="N101" s="43"/>
      <c r="O101" s="43"/>
    </row>
    <row r="102" spans="1:15" s="181" customFormat="1" ht="14.1" customHeight="1" x14ac:dyDescent="0.15">
      <c r="A102" s="49" t="s">
        <v>1805</v>
      </c>
      <c r="B102" s="613"/>
      <c r="C102" s="78">
        <v>125</v>
      </c>
      <c r="D102" s="111"/>
      <c r="E102" s="111"/>
      <c r="F102" s="129"/>
      <c r="G102" s="141"/>
      <c r="H102" s="141"/>
      <c r="I102" s="111"/>
      <c r="J102" s="158"/>
      <c r="K102" s="141"/>
      <c r="L102" s="129"/>
      <c r="M102" s="173"/>
      <c r="N102" s="43"/>
      <c r="O102" s="43"/>
    </row>
    <row r="103" spans="1:15" s="181" customFormat="1" ht="14.1" customHeight="1" x14ac:dyDescent="0.15">
      <c r="A103" s="56" t="s">
        <v>1806</v>
      </c>
      <c r="B103" s="614"/>
      <c r="C103" s="96">
        <v>150</v>
      </c>
      <c r="D103" s="110"/>
      <c r="E103" s="110"/>
      <c r="F103" s="127"/>
      <c r="G103" s="140"/>
      <c r="H103" s="140"/>
      <c r="I103" s="110"/>
      <c r="J103" s="157"/>
      <c r="K103" s="140"/>
      <c r="L103" s="127"/>
      <c r="M103" s="172"/>
      <c r="N103" s="43"/>
      <c r="O103" s="43"/>
    </row>
    <row r="104" spans="1:15" ht="14.1" customHeight="1" x14ac:dyDescent="0.15">
      <c r="A104" s="62" t="s">
        <v>1807</v>
      </c>
      <c r="B104" s="756" t="s">
        <v>1883</v>
      </c>
      <c r="C104" s="97">
        <v>50</v>
      </c>
      <c r="D104" s="114"/>
      <c r="E104" s="114"/>
      <c r="F104" s="128"/>
      <c r="G104" s="144"/>
      <c r="H104" s="144"/>
      <c r="I104" s="114"/>
      <c r="J104" s="155"/>
      <c r="K104" s="144"/>
      <c r="L104" s="128"/>
      <c r="M104" s="170"/>
    </row>
    <row r="105" spans="1:15" ht="14.1" customHeight="1" x14ac:dyDescent="0.15">
      <c r="A105" s="63" t="s">
        <v>1808</v>
      </c>
      <c r="B105" s="757"/>
      <c r="C105" s="98">
        <v>100</v>
      </c>
      <c r="D105" s="115"/>
      <c r="E105" s="115"/>
      <c r="F105" s="126"/>
      <c r="G105" s="145"/>
      <c r="H105" s="145"/>
      <c r="I105" s="115"/>
      <c r="J105" s="156"/>
      <c r="K105" s="145"/>
      <c r="L105" s="126"/>
      <c r="M105" s="171"/>
    </row>
    <row r="106" spans="1:15" ht="14.1" customHeight="1" x14ac:dyDescent="0.15">
      <c r="A106" s="51" t="s">
        <v>1809</v>
      </c>
      <c r="B106" s="758"/>
      <c r="C106" s="94">
        <v>150</v>
      </c>
      <c r="D106" s="110"/>
      <c r="E106" s="110"/>
      <c r="F106" s="127"/>
      <c r="G106" s="140"/>
      <c r="H106" s="140"/>
      <c r="I106" s="110"/>
      <c r="J106" s="157"/>
      <c r="K106" s="140"/>
      <c r="L106" s="127"/>
      <c r="M106" s="172"/>
    </row>
    <row r="107" spans="1:15" ht="14.1" customHeight="1" x14ac:dyDescent="0.15">
      <c r="A107" s="64" t="s">
        <v>1810</v>
      </c>
      <c r="B107" s="87" t="s">
        <v>1884</v>
      </c>
      <c r="C107" s="99">
        <v>20</v>
      </c>
      <c r="D107" s="116"/>
      <c r="E107" s="116"/>
      <c r="F107" s="132"/>
      <c r="G107" s="146"/>
      <c r="H107" s="146"/>
      <c r="I107" s="116"/>
      <c r="J107" s="154"/>
      <c r="K107" s="146"/>
      <c r="L107" s="132"/>
      <c r="M107" s="169"/>
    </row>
    <row r="108" spans="1:15" ht="14.1" customHeight="1" x14ac:dyDescent="0.15">
      <c r="A108" s="64" t="s">
        <v>1811</v>
      </c>
      <c r="B108" s="88" t="s">
        <v>1885</v>
      </c>
      <c r="C108" s="99">
        <v>10</v>
      </c>
      <c r="D108" s="116"/>
      <c r="E108" s="116"/>
      <c r="F108" s="132"/>
      <c r="G108" s="146"/>
      <c r="H108" s="146"/>
      <c r="I108" s="116"/>
      <c r="J108" s="154"/>
      <c r="K108" s="146"/>
      <c r="L108" s="132"/>
      <c r="M108" s="169"/>
    </row>
    <row r="109" spans="1:15" ht="30" customHeight="1" x14ac:dyDescent="0.15">
      <c r="A109" s="64" t="s">
        <v>1812</v>
      </c>
      <c r="B109" s="88" t="s">
        <v>1886</v>
      </c>
      <c r="C109" s="99">
        <v>10</v>
      </c>
      <c r="D109" s="116"/>
      <c r="E109" s="116"/>
      <c r="F109" s="132"/>
      <c r="G109" s="146"/>
      <c r="H109" s="146"/>
      <c r="I109" s="116"/>
      <c r="J109" s="154"/>
      <c r="K109" s="146"/>
      <c r="L109" s="132"/>
      <c r="M109" s="169"/>
    </row>
    <row r="110" spans="1:15" s="181" customFormat="1" ht="14.1" customHeight="1" x14ac:dyDescent="0.15">
      <c r="A110" s="65" t="s">
        <v>1813</v>
      </c>
      <c r="B110" s="612" t="s">
        <v>1684</v>
      </c>
      <c r="C110" s="92">
        <v>100</v>
      </c>
      <c r="D110" s="108"/>
      <c r="E110" s="108"/>
      <c r="F110" s="128"/>
      <c r="G110" s="138"/>
      <c r="H110" s="138"/>
      <c r="I110" s="108"/>
      <c r="J110" s="155"/>
      <c r="K110" s="138"/>
      <c r="L110" s="128"/>
      <c r="M110" s="128"/>
      <c r="N110" s="43"/>
      <c r="O110" s="43"/>
    </row>
    <row r="111" spans="1:15" s="181" customFormat="1" ht="14.1" customHeight="1" x14ac:dyDescent="0.15">
      <c r="A111" s="66" t="s">
        <v>1814</v>
      </c>
      <c r="B111" s="613"/>
      <c r="C111" s="93">
        <v>130</v>
      </c>
      <c r="D111" s="109"/>
      <c r="E111" s="109"/>
      <c r="F111" s="126"/>
      <c r="G111" s="139"/>
      <c r="H111" s="139"/>
      <c r="I111" s="109"/>
      <c r="J111" s="156"/>
      <c r="K111" s="139"/>
      <c r="L111" s="126"/>
      <c r="M111" s="126"/>
      <c r="N111" s="43"/>
      <c r="O111" s="43"/>
    </row>
    <row r="112" spans="1:15" s="181" customFormat="1" ht="14.1" customHeight="1" x14ac:dyDescent="0.15">
      <c r="A112" s="67" t="s">
        <v>1815</v>
      </c>
      <c r="B112" s="613"/>
      <c r="C112" s="78">
        <v>160</v>
      </c>
      <c r="D112" s="109"/>
      <c r="E112" s="109"/>
      <c r="F112" s="126"/>
      <c r="G112" s="139"/>
      <c r="H112" s="139"/>
      <c r="I112" s="109"/>
      <c r="J112" s="156"/>
      <c r="K112" s="139"/>
      <c r="L112" s="126"/>
      <c r="M112" s="126"/>
      <c r="N112" s="43"/>
      <c r="O112" s="43"/>
    </row>
    <row r="113" spans="1:15" s="181" customFormat="1" ht="14.1" customHeight="1" x14ac:dyDescent="0.15">
      <c r="A113" s="67" t="s">
        <v>1816</v>
      </c>
      <c r="B113" s="613"/>
      <c r="C113" s="93">
        <v>190</v>
      </c>
      <c r="D113" s="109"/>
      <c r="E113" s="109"/>
      <c r="F113" s="126"/>
      <c r="G113" s="139"/>
      <c r="H113" s="139"/>
      <c r="I113" s="109"/>
      <c r="J113" s="156"/>
      <c r="K113" s="139"/>
      <c r="L113" s="126"/>
      <c r="M113" s="126"/>
      <c r="N113" s="43"/>
      <c r="O113" s="43"/>
    </row>
    <row r="114" spans="1:15" s="181" customFormat="1" ht="14.1" customHeight="1" x14ac:dyDescent="0.15">
      <c r="A114" s="67" t="s">
        <v>1817</v>
      </c>
      <c r="B114" s="613"/>
      <c r="C114" s="93">
        <v>220</v>
      </c>
      <c r="D114" s="109"/>
      <c r="E114" s="109"/>
      <c r="F114" s="126"/>
      <c r="G114" s="139"/>
      <c r="H114" s="139"/>
      <c r="I114" s="109"/>
      <c r="J114" s="156"/>
      <c r="K114" s="139"/>
      <c r="L114" s="126"/>
      <c r="M114" s="126"/>
      <c r="N114" s="43"/>
      <c r="O114" s="43"/>
    </row>
    <row r="115" spans="1:15" s="181" customFormat="1" ht="14.1" customHeight="1" x14ac:dyDescent="0.15">
      <c r="A115" s="66" t="s">
        <v>1818</v>
      </c>
      <c r="B115" s="613"/>
      <c r="C115" s="100">
        <v>250</v>
      </c>
      <c r="D115" s="109"/>
      <c r="E115" s="109"/>
      <c r="F115" s="126"/>
      <c r="G115" s="139"/>
      <c r="H115" s="139"/>
      <c r="I115" s="109"/>
      <c r="J115" s="156"/>
      <c r="K115" s="139"/>
      <c r="L115" s="126"/>
      <c r="M115" s="126"/>
      <c r="N115" s="43"/>
      <c r="O115" s="43"/>
    </row>
    <row r="116" spans="1:15" s="181" customFormat="1" ht="14.1" customHeight="1" x14ac:dyDescent="0.15">
      <c r="A116" s="67" t="s">
        <v>1819</v>
      </c>
      <c r="B116" s="613"/>
      <c r="C116" s="93">
        <v>280</v>
      </c>
      <c r="D116" s="109"/>
      <c r="E116" s="109"/>
      <c r="F116" s="126"/>
      <c r="G116" s="139"/>
      <c r="H116" s="139"/>
      <c r="I116" s="109"/>
      <c r="J116" s="156"/>
      <c r="K116" s="139"/>
      <c r="L116" s="126"/>
      <c r="M116" s="126"/>
      <c r="N116" s="43"/>
      <c r="O116" s="43"/>
    </row>
    <row r="117" spans="1:15" s="181" customFormat="1" ht="14.1" customHeight="1" x14ac:dyDescent="0.15">
      <c r="A117" s="66" t="s">
        <v>1820</v>
      </c>
      <c r="B117" s="613"/>
      <c r="C117" s="93">
        <v>340</v>
      </c>
      <c r="D117" s="109"/>
      <c r="E117" s="109"/>
      <c r="F117" s="126"/>
      <c r="G117" s="139"/>
      <c r="H117" s="139"/>
      <c r="I117" s="109"/>
      <c r="J117" s="156"/>
      <c r="K117" s="139"/>
      <c r="L117" s="126"/>
      <c r="M117" s="126"/>
      <c r="N117" s="43"/>
      <c r="O117" s="43"/>
    </row>
    <row r="118" spans="1:15" s="181" customFormat="1" ht="14.1" customHeight="1" x14ac:dyDescent="0.15">
      <c r="A118" s="68" t="s">
        <v>1821</v>
      </c>
      <c r="B118" s="614"/>
      <c r="C118" s="96">
        <v>400</v>
      </c>
      <c r="D118" s="110"/>
      <c r="E118" s="110"/>
      <c r="F118" s="127"/>
      <c r="G118" s="140"/>
      <c r="H118" s="140"/>
      <c r="I118" s="110"/>
      <c r="J118" s="157"/>
      <c r="K118" s="140"/>
      <c r="L118" s="127"/>
      <c r="M118" s="127"/>
      <c r="N118" s="43"/>
      <c r="O118" s="43"/>
    </row>
    <row r="119" spans="1:15" s="181" customFormat="1" ht="14.1" customHeight="1" x14ac:dyDescent="0.15">
      <c r="A119" s="69" t="s">
        <v>1822</v>
      </c>
      <c r="B119" s="81" t="s">
        <v>1887</v>
      </c>
      <c r="C119" s="91">
        <v>1250</v>
      </c>
      <c r="D119" s="107"/>
      <c r="E119" s="107"/>
      <c r="F119" s="132"/>
      <c r="G119" s="137"/>
      <c r="H119" s="137"/>
      <c r="I119" s="107"/>
      <c r="J119" s="154"/>
      <c r="K119" s="137"/>
      <c r="L119" s="132"/>
      <c r="M119" s="132"/>
      <c r="N119" s="43"/>
      <c r="O119" s="43"/>
    </row>
    <row r="120" spans="1:15" s="181" customFormat="1" ht="14.1" customHeight="1" x14ac:dyDescent="0.15">
      <c r="A120" s="49" t="s">
        <v>1823</v>
      </c>
      <c r="B120" s="612" t="s">
        <v>1888</v>
      </c>
      <c r="C120" s="95">
        <v>150</v>
      </c>
      <c r="D120" s="108"/>
      <c r="E120" s="108"/>
      <c r="F120" s="128"/>
      <c r="G120" s="138"/>
      <c r="H120" s="138"/>
      <c r="I120" s="108"/>
      <c r="J120" s="155"/>
      <c r="K120" s="138"/>
      <c r="L120" s="128"/>
      <c r="M120" s="170"/>
      <c r="N120" s="43"/>
      <c r="O120" s="43"/>
    </row>
    <row r="121" spans="1:15" s="181" customFormat="1" ht="14.1" customHeight="1" x14ac:dyDescent="0.15">
      <c r="A121" s="56" t="s">
        <v>1824</v>
      </c>
      <c r="B121" s="614"/>
      <c r="C121" s="96">
        <v>250</v>
      </c>
      <c r="D121" s="110"/>
      <c r="E121" s="110"/>
      <c r="F121" s="127"/>
      <c r="G121" s="140"/>
      <c r="H121" s="140"/>
      <c r="I121" s="110"/>
      <c r="J121" s="157"/>
      <c r="K121" s="140"/>
      <c r="L121" s="127"/>
      <c r="M121" s="172"/>
      <c r="N121" s="43"/>
      <c r="O121" s="43"/>
    </row>
    <row r="122" spans="1:15" s="181" customFormat="1" ht="14.1" customHeight="1" x14ac:dyDescent="0.15">
      <c r="A122" s="49" t="s">
        <v>1825</v>
      </c>
      <c r="B122" s="612" t="s">
        <v>1889</v>
      </c>
      <c r="C122" s="95">
        <v>30</v>
      </c>
      <c r="D122" s="108"/>
      <c r="E122" s="108"/>
      <c r="F122" s="128"/>
      <c r="G122" s="138"/>
      <c r="H122" s="138"/>
      <c r="I122" s="108"/>
      <c r="J122" s="155"/>
      <c r="K122" s="138"/>
      <c r="L122" s="128"/>
      <c r="M122" s="170"/>
      <c r="N122" s="43"/>
      <c r="O122" s="43"/>
    </row>
    <row r="123" spans="1:15" s="181" customFormat="1" ht="14.1" customHeight="1" x14ac:dyDescent="0.15">
      <c r="A123" s="49" t="s">
        <v>1826</v>
      </c>
      <c r="B123" s="613"/>
      <c r="C123" s="95">
        <f>25*1.5</f>
        <v>37.5</v>
      </c>
      <c r="D123" s="109"/>
      <c r="E123" s="109"/>
      <c r="F123" s="126"/>
      <c r="G123" s="139"/>
      <c r="H123" s="139"/>
      <c r="I123" s="109"/>
      <c r="J123" s="156"/>
      <c r="K123" s="139"/>
      <c r="L123" s="126"/>
      <c r="M123" s="171"/>
      <c r="N123" s="43"/>
      <c r="O123" s="43"/>
    </row>
    <row r="124" spans="1:15" s="181" customFormat="1" ht="14.1" customHeight="1" x14ac:dyDescent="0.15">
      <c r="A124" s="49" t="s">
        <v>1827</v>
      </c>
      <c r="B124" s="613"/>
      <c r="C124" s="95">
        <v>45</v>
      </c>
      <c r="D124" s="109"/>
      <c r="E124" s="109"/>
      <c r="F124" s="126"/>
      <c r="G124" s="139"/>
      <c r="H124" s="139"/>
      <c r="I124" s="109"/>
      <c r="J124" s="156"/>
      <c r="K124" s="139"/>
      <c r="L124" s="126"/>
      <c r="M124" s="171"/>
      <c r="N124" s="43"/>
      <c r="O124" s="43"/>
    </row>
    <row r="125" spans="1:15" s="181" customFormat="1" ht="14.1" customHeight="1" x14ac:dyDescent="0.15">
      <c r="A125" s="49" t="s">
        <v>1828</v>
      </c>
      <c r="B125" s="613"/>
      <c r="C125" s="95">
        <v>46.875</v>
      </c>
      <c r="D125" s="109"/>
      <c r="E125" s="109"/>
      <c r="F125" s="126"/>
      <c r="G125" s="139"/>
      <c r="H125" s="139"/>
      <c r="I125" s="109"/>
      <c r="J125" s="156"/>
      <c r="K125" s="139"/>
      <c r="L125" s="126"/>
      <c r="M125" s="171"/>
      <c r="N125" s="43"/>
      <c r="O125" s="43"/>
    </row>
    <row r="126" spans="1:15" s="181" customFormat="1" ht="14.1" customHeight="1" x14ac:dyDescent="0.15">
      <c r="A126" s="49" t="s">
        <v>1829</v>
      </c>
      <c r="B126" s="613"/>
      <c r="C126" s="95">
        <f>35*1.5</f>
        <v>52.5</v>
      </c>
      <c r="D126" s="109"/>
      <c r="E126" s="109"/>
      <c r="F126" s="126"/>
      <c r="G126" s="139"/>
      <c r="H126" s="139"/>
      <c r="I126" s="109"/>
      <c r="J126" s="156"/>
      <c r="K126" s="139"/>
      <c r="L126" s="126"/>
      <c r="M126" s="171"/>
      <c r="N126" s="43"/>
      <c r="O126" s="43"/>
    </row>
    <row r="127" spans="1:15" s="181" customFormat="1" ht="14.1" customHeight="1" x14ac:dyDescent="0.15">
      <c r="A127" s="49" t="s">
        <v>1830</v>
      </c>
      <c r="B127" s="613"/>
      <c r="C127" s="95">
        <v>56.25</v>
      </c>
      <c r="D127" s="109"/>
      <c r="E127" s="109"/>
      <c r="F127" s="126"/>
      <c r="G127" s="139"/>
      <c r="H127" s="139"/>
      <c r="I127" s="109"/>
      <c r="J127" s="156"/>
      <c r="K127" s="139"/>
      <c r="L127" s="126"/>
      <c r="M127" s="171"/>
      <c r="N127" s="43"/>
      <c r="O127" s="43"/>
    </row>
    <row r="128" spans="1:15" s="181" customFormat="1" ht="14.1" customHeight="1" x14ac:dyDescent="0.15">
      <c r="A128" s="50" t="s">
        <v>1831</v>
      </c>
      <c r="B128" s="613"/>
      <c r="C128" s="93">
        <v>60</v>
      </c>
      <c r="D128" s="109"/>
      <c r="E128" s="109"/>
      <c r="F128" s="126"/>
      <c r="G128" s="139"/>
      <c r="H128" s="139"/>
      <c r="I128" s="109"/>
      <c r="J128" s="156"/>
      <c r="K128" s="139"/>
      <c r="L128" s="126"/>
      <c r="M128" s="171"/>
      <c r="N128" s="43"/>
      <c r="O128" s="43"/>
    </row>
    <row r="129" spans="1:15" s="181" customFormat="1" ht="14.1" customHeight="1" x14ac:dyDescent="0.15">
      <c r="A129" s="50" t="s">
        <v>1832</v>
      </c>
      <c r="B129" s="613"/>
      <c r="C129" s="93">
        <v>65.625</v>
      </c>
      <c r="D129" s="109"/>
      <c r="E129" s="109"/>
      <c r="F129" s="126"/>
      <c r="G129" s="139"/>
      <c r="H129" s="139"/>
      <c r="I129" s="109"/>
      <c r="J129" s="156"/>
      <c r="K129" s="139"/>
      <c r="L129" s="126"/>
      <c r="M129" s="171"/>
      <c r="N129" s="43"/>
      <c r="O129" s="43"/>
    </row>
    <row r="130" spans="1:15" s="181" customFormat="1" ht="14.1" customHeight="1" x14ac:dyDescent="0.15">
      <c r="A130" s="49" t="s">
        <v>1833</v>
      </c>
      <c r="B130" s="613"/>
      <c r="C130" s="95">
        <f>45*1.5</f>
        <v>67.5</v>
      </c>
      <c r="D130" s="109"/>
      <c r="E130" s="109"/>
      <c r="F130" s="126"/>
      <c r="G130" s="139"/>
      <c r="H130" s="139"/>
      <c r="I130" s="109"/>
      <c r="J130" s="156"/>
      <c r="K130" s="139"/>
      <c r="L130" s="126"/>
      <c r="M130" s="171"/>
      <c r="N130" s="43"/>
      <c r="O130" s="43"/>
    </row>
    <row r="131" spans="1:15" s="181" customFormat="1" ht="14.1" customHeight="1" x14ac:dyDescent="0.15">
      <c r="A131" s="49" t="s">
        <v>1834</v>
      </c>
      <c r="B131" s="613"/>
      <c r="C131" s="95">
        <v>75</v>
      </c>
      <c r="D131" s="109"/>
      <c r="E131" s="109"/>
      <c r="F131" s="126"/>
      <c r="G131" s="139"/>
      <c r="H131" s="139"/>
      <c r="I131" s="109"/>
      <c r="J131" s="156"/>
      <c r="K131" s="139"/>
      <c r="L131" s="126"/>
      <c r="M131" s="171"/>
      <c r="N131" s="43"/>
      <c r="O131" s="43"/>
    </row>
    <row r="132" spans="1:15" s="181" customFormat="1" ht="14.1" customHeight="1" x14ac:dyDescent="0.15">
      <c r="A132" s="49" t="s">
        <v>1835</v>
      </c>
      <c r="B132" s="613"/>
      <c r="C132" s="95">
        <v>84.375</v>
      </c>
      <c r="D132" s="109"/>
      <c r="E132" s="109"/>
      <c r="F132" s="126"/>
      <c r="G132" s="139"/>
      <c r="H132" s="139"/>
      <c r="I132" s="109"/>
      <c r="J132" s="156"/>
      <c r="K132" s="139"/>
      <c r="L132" s="126"/>
      <c r="M132" s="171"/>
      <c r="N132" s="43"/>
      <c r="O132" s="43"/>
    </row>
    <row r="133" spans="1:15" s="181" customFormat="1" ht="14.1" customHeight="1" x14ac:dyDescent="0.15">
      <c r="A133" s="49" t="s">
        <v>1836</v>
      </c>
      <c r="B133" s="613"/>
      <c r="C133" s="95">
        <v>90</v>
      </c>
      <c r="D133" s="109"/>
      <c r="E133" s="109"/>
      <c r="F133" s="126"/>
      <c r="G133" s="139"/>
      <c r="H133" s="139"/>
      <c r="I133" s="109"/>
      <c r="J133" s="156"/>
      <c r="K133" s="139"/>
      <c r="L133" s="126"/>
      <c r="M133" s="171"/>
      <c r="N133" s="43"/>
      <c r="O133" s="43"/>
    </row>
    <row r="134" spans="1:15" s="181" customFormat="1" ht="14.1" customHeight="1" x14ac:dyDescent="0.15">
      <c r="A134" s="49" t="s">
        <v>1837</v>
      </c>
      <c r="B134" s="613"/>
      <c r="C134" s="95">
        <v>93.75</v>
      </c>
      <c r="D134" s="109"/>
      <c r="E134" s="109"/>
      <c r="F134" s="126"/>
      <c r="G134" s="139"/>
      <c r="H134" s="139"/>
      <c r="I134" s="109"/>
      <c r="J134" s="156"/>
      <c r="K134" s="139"/>
      <c r="L134" s="126"/>
      <c r="M134" s="171"/>
      <c r="N134" s="43"/>
      <c r="O134" s="43"/>
    </row>
    <row r="135" spans="1:15" s="181" customFormat="1" ht="14.1" customHeight="1" x14ac:dyDescent="0.15">
      <c r="A135" s="50" t="s">
        <v>1838</v>
      </c>
      <c r="B135" s="613"/>
      <c r="C135" s="93">
        <v>105</v>
      </c>
      <c r="D135" s="109"/>
      <c r="E135" s="109"/>
      <c r="F135" s="126"/>
      <c r="G135" s="139"/>
      <c r="H135" s="139"/>
      <c r="I135" s="109"/>
      <c r="J135" s="156"/>
      <c r="K135" s="139"/>
      <c r="L135" s="126"/>
      <c r="M135" s="171"/>
      <c r="N135" s="43"/>
      <c r="O135" s="43"/>
    </row>
    <row r="136" spans="1:15" s="181" customFormat="1" ht="14.1" customHeight="1" x14ac:dyDescent="0.15">
      <c r="A136" s="51" t="s">
        <v>1839</v>
      </c>
      <c r="B136" s="613"/>
      <c r="C136" s="100">
        <f>75*1.5</f>
        <v>112.5</v>
      </c>
      <c r="D136" s="109"/>
      <c r="E136" s="109"/>
      <c r="F136" s="126"/>
      <c r="G136" s="139"/>
      <c r="H136" s="139"/>
      <c r="I136" s="109"/>
      <c r="J136" s="156"/>
      <c r="K136" s="139"/>
      <c r="L136" s="126"/>
      <c r="M136" s="171"/>
      <c r="N136" s="43"/>
      <c r="O136" s="43"/>
    </row>
    <row r="137" spans="1:15" s="181" customFormat="1" ht="14.1" customHeight="1" x14ac:dyDescent="0.15">
      <c r="A137" s="51" t="s">
        <v>1840</v>
      </c>
      <c r="B137" s="613"/>
      <c r="C137" s="100">
        <v>140.625</v>
      </c>
      <c r="D137" s="109"/>
      <c r="E137" s="109"/>
      <c r="F137" s="126"/>
      <c r="G137" s="139"/>
      <c r="H137" s="139"/>
      <c r="I137" s="109"/>
      <c r="J137" s="156"/>
      <c r="K137" s="139"/>
      <c r="L137" s="126"/>
      <c r="M137" s="171"/>
      <c r="N137" s="43"/>
      <c r="O137" s="43"/>
    </row>
    <row r="138" spans="1:15" s="181" customFormat="1" ht="14.1" customHeight="1" x14ac:dyDescent="0.15">
      <c r="A138" s="56" t="s">
        <v>1841</v>
      </c>
      <c r="B138" s="614"/>
      <c r="C138" s="96">
        <v>150</v>
      </c>
      <c r="D138" s="110"/>
      <c r="E138" s="110"/>
      <c r="F138" s="127"/>
      <c r="G138" s="140"/>
      <c r="H138" s="140"/>
      <c r="I138" s="110"/>
      <c r="J138" s="157"/>
      <c r="K138" s="140"/>
      <c r="L138" s="127"/>
      <c r="M138" s="172"/>
      <c r="N138" s="43"/>
      <c r="O138" s="43"/>
    </row>
    <row r="139" spans="1:15" ht="14.1" customHeight="1" x14ac:dyDescent="0.15">
      <c r="A139" s="70" t="s">
        <v>1842</v>
      </c>
      <c r="B139" s="83" t="s">
        <v>1890</v>
      </c>
      <c r="C139" s="91">
        <v>100</v>
      </c>
      <c r="D139" s="107"/>
      <c r="E139" s="107"/>
      <c r="F139" s="132"/>
      <c r="G139" s="137"/>
      <c r="H139" s="137"/>
      <c r="I139" s="107"/>
      <c r="J139" s="154"/>
      <c r="K139" s="137"/>
      <c r="L139" s="132"/>
      <c r="M139" s="169"/>
    </row>
    <row r="140" spans="1:15" ht="14.1" customHeight="1" x14ac:dyDescent="0.15">
      <c r="A140" s="71" t="s">
        <v>1843</v>
      </c>
      <c r="B140" s="753" t="s">
        <v>1891</v>
      </c>
      <c r="C140" s="101" t="s">
        <v>1900</v>
      </c>
      <c r="D140" s="108"/>
      <c r="E140" s="108"/>
      <c r="F140" s="128"/>
      <c r="G140" s="138"/>
      <c r="H140" s="138"/>
      <c r="I140" s="108"/>
      <c r="J140" s="155"/>
      <c r="K140" s="138"/>
      <c r="L140" s="128"/>
      <c r="M140" s="170"/>
    </row>
    <row r="141" spans="1:15" ht="14.1" customHeight="1" x14ac:dyDescent="0.15">
      <c r="A141" s="50" t="s">
        <v>1844</v>
      </c>
      <c r="B141" s="754"/>
      <c r="C141" s="102" t="s">
        <v>1901</v>
      </c>
      <c r="D141" s="109"/>
      <c r="E141" s="109"/>
      <c r="F141" s="124"/>
      <c r="G141" s="139"/>
      <c r="H141" s="139"/>
      <c r="I141" s="109"/>
      <c r="J141" s="156"/>
      <c r="K141" s="139"/>
      <c r="L141" s="126"/>
      <c r="M141" s="171"/>
    </row>
    <row r="142" spans="1:15" ht="14.1" customHeight="1" x14ac:dyDescent="0.15">
      <c r="A142" s="50" t="s">
        <v>1845</v>
      </c>
      <c r="B142" s="754"/>
      <c r="C142" s="102" t="s">
        <v>1902</v>
      </c>
      <c r="D142" s="109"/>
      <c r="E142" s="109"/>
      <c r="F142" s="124"/>
      <c r="G142" s="139"/>
      <c r="H142" s="139"/>
      <c r="I142" s="109"/>
      <c r="J142" s="156"/>
      <c r="K142" s="139"/>
      <c r="L142" s="126"/>
      <c r="M142" s="171"/>
    </row>
    <row r="143" spans="1:15" ht="14.1" customHeight="1" x14ac:dyDescent="0.15">
      <c r="A143" s="50" t="s">
        <v>1846</v>
      </c>
      <c r="B143" s="754"/>
      <c r="C143" s="102" t="s">
        <v>1903</v>
      </c>
      <c r="D143" s="109"/>
      <c r="E143" s="109"/>
      <c r="F143" s="124"/>
      <c r="G143" s="139"/>
      <c r="H143" s="139"/>
      <c r="I143" s="109"/>
      <c r="J143" s="156"/>
      <c r="K143" s="139"/>
      <c r="L143" s="126"/>
      <c r="M143" s="171"/>
    </row>
    <row r="144" spans="1:15" ht="14.1" customHeight="1" x14ac:dyDescent="0.15">
      <c r="A144" s="51" t="s">
        <v>1847</v>
      </c>
      <c r="B144" s="755"/>
      <c r="C144" s="103">
        <v>1250</v>
      </c>
      <c r="D144" s="110"/>
      <c r="E144" s="110"/>
      <c r="F144" s="125"/>
      <c r="G144" s="140"/>
      <c r="H144" s="140"/>
      <c r="I144" s="110"/>
      <c r="J144" s="157"/>
      <c r="K144" s="140"/>
      <c r="L144" s="127"/>
      <c r="M144" s="172"/>
    </row>
    <row r="145" spans="1:13" ht="14.1" customHeight="1" x14ac:dyDescent="0.15">
      <c r="A145" s="71" t="s">
        <v>1848</v>
      </c>
      <c r="B145" s="753" t="s">
        <v>1892</v>
      </c>
      <c r="C145" s="101" t="s">
        <v>1904</v>
      </c>
      <c r="D145" s="108"/>
      <c r="E145" s="108"/>
      <c r="F145" s="123"/>
      <c r="G145" s="138"/>
      <c r="H145" s="138"/>
      <c r="I145" s="108"/>
      <c r="J145" s="155"/>
      <c r="K145" s="138"/>
      <c r="L145" s="128"/>
      <c r="M145" s="170"/>
    </row>
    <row r="146" spans="1:13" ht="14.1" customHeight="1" x14ac:dyDescent="0.15">
      <c r="A146" s="50" t="s">
        <v>1849</v>
      </c>
      <c r="B146" s="754"/>
      <c r="C146" s="102" t="s">
        <v>1905</v>
      </c>
      <c r="D146" s="109"/>
      <c r="E146" s="109"/>
      <c r="F146" s="124"/>
      <c r="G146" s="139"/>
      <c r="H146" s="139"/>
      <c r="I146" s="109"/>
      <c r="J146" s="156"/>
      <c r="K146" s="139"/>
      <c r="L146" s="126"/>
      <c r="M146" s="171"/>
    </row>
    <row r="147" spans="1:13" ht="14.1" customHeight="1" x14ac:dyDescent="0.15">
      <c r="A147" s="50" t="s">
        <v>1850</v>
      </c>
      <c r="B147" s="754"/>
      <c r="C147" s="102" t="s">
        <v>1906</v>
      </c>
      <c r="D147" s="109"/>
      <c r="E147" s="109"/>
      <c r="F147" s="124"/>
      <c r="G147" s="139"/>
      <c r="H147" s="139"/>
      <c r="I147" s="109"/>
      <c r="J147" s="156"/>
      <c r="K147" s="139"/>
      <c r="L147" s="126"/>
      <c r="M147" s="171"/>
    </row>
    <row r="148" spans="1:13" ht="14.1" customHeight="1" x14ac:dyDescent="0.15">
      <c r="A148" s="50" t="s">
        <v>1851</v>
      </c>
      <c r="B148" s="754"/>
      <c r="C148" s="102" t="s">
        <v>1907</v>
      </c>
      <c r="D148" s="109"/>
      <c r="E148" s="109"/>
      <c r="F148" s="124"/>
      <c r="G148" s="139"/>
      <c r="H148" s="139"/>
      <c r="I148" s="109"/>
      <c r="J148" s="156"/>
      <c r="K148" s="139"/>
      <c r="L148" s="124"/>
      <c r="M148" s="176"/>
    </row>
    <row r="149" spans="1:13" ht="14.1" customHeight="1" x14ac:dyDescent="0.15">
      <c r="A149" s="51" t="s">
        <v>1852</v>
      </c>
      <c r="B149" s="755"/>
      <c r="C149" s="103">
        <v>1250</v>
      </c>
      <c r="D149" s="110"/>
      <c r="E149" s="110"/>
      <c r="F149" s="125"/>
      <c r="G149" s="140"/>
      <c r="H149" s="140"/>
      <c r="I149" s="110"/>
      <c r="J149" s="157"/>
      <c r="K149" s="140"/>
      <c r="L149" s="125"/>
      <c r="M149" s="177"/>
    </row>
    <row r="150" spans="1:13" ht="14.1" customHeight="1" x14ac:dyDescent="0.15">
      <c r="A150" s="52" t="s">
        <v>1853</v>
      </c>
      <c r="B150" s="753" t="s">
        <v>1893</v>
      </c>
      <c r="C150" s="101" t="s">
        <v>1908</v>
      </c>
      <c r="D150" s="108"/>
      <c r="E150" s="108"/>
      <c r="F150" s="123"/>
      <c r="G150" s="138"/>
      <c r="H150" s="138"/>
      <c r="I150" s="108"/>
      <c r="J150" s="155"/>
      <c r="K150" s="138"/>
      <c r="L150" s="123"/>
      <c r="M150" s="178"/>
    </row>
    <row r="151" spans="1:13" ht="14.1" customHeight="1" x14ac:dyDescent="0.15">
      <c r="A151" s="50" t="s">
        <v>1854</v>
      </c>
      <c r="B151" s="754"/>
      <c r="C151" s="102" t="s">
        <v>1909</v>
      </c>
      <c r="D151" s="109"/>
      <c r="E151" s="109"/>
      <c r="F151" s="124"/>
      <c r="G151" s="139"/>
      <c r="H151" s="139"/>
      <c r="I151" s="109"/>
      <c r="J151" s="156"/>
      <c r="K151" s="139"/>
      <c r="L151" s="124"/>
      <c r="M151" s="176"/>
    </row>
    <row r="152" spans="1:13" ht="14.1" customHeight="1" x14ac:dyDescent="0.15">
      <c r="A152" s="50" t="s">
        <v>1855</v>
      </c>
      <c r="B152" s="754"/>
      <c r="C152" s="102" t="s">
        <v>1910</v>
      </c>
      <c r="D152" s="109"/>
      <c r="E152" s="109"/>
      <c r="F152" s="124"/>
      <c r="G152" s="139"/>
      <c r="H152" s="139"/>
      <c r="I152" s="109"/>
      <c r="J152" s="156"/>
      <c r="K152" s="139"/>
      <c r="L152" s="124"/>
      <c r="M152" s="176"/>
    </row>
    <row r="153" spans="1:13" ht="14.1" customHeight="1" x14ac:dyDescent="0.15">
      <c r="A153" s="50" t="s">
        <v>1856</v>
      </c>
      <c r="B153" s="759"/>
      <c r="C153" s="102" t="s">
        <v>1907</v>
      </c>
      <c r="D153" s="109"/>
      <c r="E153" s="109"/>
      <c r="F153" s="124"/>
      <c r="G153" s="139"/>
      <c r="H153" s="139"/>
      <c r="I153" s="109"/>
      <c r="J153" s="156"/>
      <c r="K153" s="139"/>
      <c r="L153" s="124"/>
      <c r="M153" s="176"/>
    </row>
    <row r="154" spans="1:13" ht="14.1" customHeight="1" x14ac:dyDescent="0.15">
      <c r="A154" s="51" t="s">
        <v>1857</v>
      </c>
      <c r="B154" s="755"/>
      <c r="C154" s="103">
        <v>1250</v>
      </c>
      <c r="D154" s="110"/>
      <c r="E154" s="110"/>
      <c r="F154" s="125"/>
      <c r="G154" s="140"/>
      <c r="H154" s="140"/>
      <c r="I154" s="110"/>
      <c r="J154" s="157"/>
      <c r="K154" s="140"/>
      <c r="L154" s="125"/>
      <c r="M154" s="177"/>
    </row>
    <row r="155" spans="1:13" ht="13.5" customHeight="1" x14ac:dyDescent="0.15">
      <c r="A155" s="52" t="s">
        <v>1858</v>
      </c>
      <c r="B155" s="753" t="s">
        <v>1894</v>
      </c>
      <c r="C155" s="92">
        <v>0</v>
      </c>
      <c r="D155" s="108"/>
      <c r="E155" s="108"/>
      <c r="F155" s="123"/>
      <c r="G155" s="138"/>
      <c r="H155" s="108"/>
      <c r="I155" s="108"/>
      <c r="J155" s="155"/>
      <c r="K155" s="142"/>
      <c r="L155" s="123"/>
      <c r="M155" s="178"/>
    </row>
    <row r="156" spans="1:13" ht="14.1" customHeight="1" x14ac:dyDescent="0.15">
      <c r="A156" s="50" t="s">
        <v>1859</v>
      </c>
      <c r="B156" s="754"/>
      <c r="C156" s="93">
        <v>2</v>
      </c>
      <c r="D156" s="109"/>
      <c r="E156" s="109"/>
      <c r="F156" s="124"/>
      <c r="G156" s="139"/>
      <c r="H156" s="109"/>
      <c r="I156" s="109"/>
      <c r="J156" s="156"/>
      <c r="K156" s="164">
        <v>923379301</v>
      </c>
      <c r="L156" s="124"/>
      <c r="M156" s="176"/>
    </row>
    <row r="157" spans="1:13" ht="14.1" customHeight="1" x14ac:dyDescent="0.15">
      <c r="A157" s="50" t="s">
        <v>1860</v>
      </c>
      <c r="B157" s="754"/>
      <c r="C157" s="93">
        <v>4</v>
      </c>
      <c r="D157" s="109"/>
      <c r="E157" s="109"/>
      <c r="F157" s="124"/>
      <c r="G157" s="139"/>
      <c r="H157" s="150"/>
      <c r="I157" s="109"/>
      <c r="J157" s="156"/>
      <c r="K157" s="164"/>
      <c r="L157" s="124"/>
      <c r="M157" s="176"/>
    </row>
    <row r="158" spans="1:13" ht="14.1" customHeight="1" thickBot="1" x14ac:dyDescent="0.2">
      <c r="A158" s="72" t="s">
        <v>1861</v>
      </c>
      <c r="B158" s="761"/>
      <c r="C158" s="104">
        <v>20</v>
      </c>
      <c r="D158" s="111"/>
      <c r="E158" s="111"/>
      <c r="F158" s="133"/>
      <c r="G158" s="147"/>
      <c r="H158" s="147"/>
      <c r="I158" s="111"/>
      <c r="J158" s="161"/>
      <c r="K158" s="147"/>
      <c r="L158" s="133"/>
      <c r="M158" s="179"/>
    </row>
    <row r="159" spans="1:13" ht="14.1" customHeight="1" thickBot="1" x14ac:dyDescent="0.2">
      <c r="A159" s="73"/>
      <c r="B159" s="751" t="s">
        <v>1895</v>
      </c>
      <c r="C159" s="752"/>
      <c r="D159" s="117" t="str">
        <f t="array" ref="D159">IF(COUNT(D7:D103,D106,D110:D154)&gt;0,SUM(D7:D103,D106,D110:D154),"")</f>
        <v/>
      </c>
      <c r="E159" s="117" t="str">
        <f t="array" ref="E159">IF(COUNT(E7:E103,E106,E110:E154)&gt;0,SUM(E7:E103,E106,E110:E154),"")</f>
        <v/>
      </c>
      <c r="F159" s="134"/>
      <c r="G159" s="117" t="str">
        <f t="array" ref="G159">IF(COUNT(G7:G103,G106,G110:G154)&gt;0,SUM(G7:G103,G106,G110:G154),"")</f>
        <v/>
      </c>
      <c r="H159" s="117" t="str">
        <f t="array" ref="H159">IF(COUNT(H7:H103,H106,H110:H154)&gt;0,SUM(H7:H103,H106,H110:H154),"")</f>
        <v/>
      </c>
      <c r="I159" s="117" t="str">
        <f t="array" ref="I159">IF(COUNT(I7:I103,I106,I110:I154)&gt;0,SUM(I7:I103,I106,I110:I154),"")</f>
        <v/>
      </c>
      <c r="J159" s="162"/>
      <c r="K159" s="117" t="str">
        <f t="array" ref="K159">IF(COUNT(K7:K103,K106,K110:K154)&gt;0,SUM(K7:K103,K106,K110:K154),"")</f>
        <v/>
      </c>
      <c r="L159" s="134"/>
      <c r="M159" s="180"/>
    </row>
    <row r="160" spans="1:13" ht="14.1" customHeight="1" thickBot="1" x14ac:dyDescent="0.2">
      <c r="A160" s="73"/>
      <c r="B160" s="751" t="s">
        <v>1896</v>
      </c>
      <c r="C160" s="752"/>
      <c r="D160" s="117" t="str">
        <f t="array" ref="D160">IF(COUNT(D155:D158)&gt;0,SUM(D155:D158),"")</f>
        <v/>
      </c>
      <c r="E160" s="117" t="str">
        <f t="array" ref="E160">IF(COUNT(E155:E158)&gt;0,SUM(E155:E158),"")</f>
        <v/>
      </c>
      <c r="F160" s="134"/>
      <c r="G160" s="117" t="str">
        <f t="array" ref="G160">IF(COUNT(G155:G158)&gt;0,SUM(G155:G158),"")</f>
        <v/>
      </c>
      <c r="H160" s="117" t="str">
        <f t="array" ref="H160">IF(COUNT(H155:H158)&gt;0,SUM(H155:H158),"")</f>
        <v/>
      </c>
      <c r="I160" s="117" t="str">
        <f t="array" ref="I160">IF(COUNT(I155:I158)&gt;0,SUM(I155:I158),"")</f>
        <v/>
      </c>
      <c r="J160" s="162"/>
      <c r="K160" s="117">
        <f t="array" ref="K160">IF(COUNT(K155:K158)&gt;0,SUM(K155:K158),"")</f>
        <v>923379301</v>
      </c>
      <c r="L160" s="134"/>
      <c r="M160" s="180"/>
    </row>
    <row r="161" spans="1:13" ht="14.1" customHeight="1" thickBot="1" x14ac:dyDescent="0.2">
      <c r="A161" s="74"/>
      <c r="B161" s="751" t="s">
        <v>1897</v>
      </c>
      <c r="C161" s="752"/>
      <c r="D161" s="117" t="str">
        <f t="array" ref="D161">IF(COUNT(D159:D160)&gt;0,SUM(D159:D160),"")</f>
        <v/>
      </c>
      <c r="E161" s="117" t="str">
        <f t="array" ref="E161">IF(COUNT(E159:E160)&gt;0,SUM(E159:E160),"")</f>
        <v/>
      </c>
      <c r="F161" s="134"/>
      <c r="G161" s="117" t="str">
        <f t="array" ref="G161">IF(COUNT(G159:G160)&gt;0,SUM(G159:G160),"")</f>
        <v/>
      </c>
      <c r="H161" s="117" t="str">
        <f t="array" ref="H161">IF(COUNT(H159:H160)&gt;0,SUM(H159:H160),"")</f>
        <v/>
      </c>
      <c r="I161" s="117" t="str">
        <f t="array" ref="I161">IF(COUNT(I159:I160)&gt;0,SUM(I159:I160),"")</f>
        <v/>
      </c>
      <c r="J161" s="162"/>
      <c r="K161" s="117">
        <f t="array" ref="K161">IF(COUNT(K159:K160)&gt;0,SUM(K159:K160),"")</f>
        <v>923379301</v>
      </c>
      <c r="L161" s="134"/>
      <c r="M161" s="180"/>
    </row>
    <row r="162" spans="1:13" x14ac:dyDescent="0.15">
      <c r="A162" s="75"/>
      <c r="B162" s="75"/>
      <c r="C162" s="75"/>
      <c r="D162" s="75"/>
      <c r="E162" s="75"/>
      <c r="F162" s="75"/>
      <c r="G162" s="75"/>
      <c r="H162" s="75"/>
      <c r="I162" s="75"/>
      <c r="J162" s="75"/>
      <c r="K162" s="75"/>
      <c r="L162" s="75"/>
      <c r="M162" s="75"/>
    </row>
    <row r="163" spans="1:13" ht="409.5" customHeight="1" x14ac:dyDescent="0.15">
      <c r="A163" s="750"/>
      <c r="B163" s="750"/>
      <c r="C163" s="750"/>
      <c r="D163" s="750"/>
      <c r="E163" s="750"/>
      <c r="F163" s="750"/>
      <c r="G163" s="750"/>
      <c r="H163" s="750"/>
      <c r="I163" s="750"/>
      <c r="J163" s="750"/>
      <c r="K163" s="750"/>
      <c r="L163" s="750"/>
      <c r="M163" s="750"/>
    </row>
    <row r="164" spans="1:13" ht="409.5" customHeight="1" x14ac:dyDescent="0.15">
      <c r="A164" s="750"/>
      <c r="B164" s="750"/>
      <c r="C164" s="750"/>
      <c r="D164" s="750"/>
      <c r="E164" s="750"/>
      <c r="F164" s="750"/>
      <c r="G164" s="750"/>
      <c r="H164" s="750"/>
      <c r="I164" s="750"/>
      <c r="J164" s="750"/>
      <c r="K164" s="750"/>
      <c r="L164" s="750"/>
      <c r="M164" s="750"/>
    </row>
    <row r="165" spans="1:13" x14ac:dyDescent="0.15">
      <c r="E165" s="119"/>
      <c r="G165" s="119"/>
      <c r="H165" s="119"/>
      <c r="I165" s="119"/>
      <c r="J165" s="119"/>
      <c r="K165" s="119"/>
      <c r="L165" s="119"/>
      <c r="M165" s="119"/>
    </row>
  </sheetData>
  <mergeCells count="40">
    <mergeCell ref="A2:K2"/>
    <mergeCell ref="B150:B154"/>
    <mergeCell ref="B155:B158"/>
    <mergeCell ref="B159:C159"/>
    <mergeCell ref="B160:C160"/>
    <mergeCell ref="B40:B47"/>
    <mergeCell ref="B48:B54"/>
    <mergeCell ref="B55:B61"/>
    <mergeCell ref="B62:B68"/>
    <mergeCell ref="B16:B19"/>
    <mergeCell ref="B31:B35"/>
    <mergeCell ref="B36:B39"/>
    <mergeCell ref="B20:B25"/>
    <mergeCell ref="B26:B30"/>
    <mergeCell ref="A163:M164"/>
    <mergeCell ref="B161:C161"/>
    <mergeCell ref="B145:B149"/>
    <mergeCell ref="B69:B71"/>
    <mergeCell ref="B72:B82"/>
    <mergeCell ref="B83:B92"/>
    <mergeCell ref="B93:B97"/>
    <mergeCell ref="B99:B100"/>
    <mergeCell ref="B101:B103"/>
    <mergeCell ref="B104:B106"/>
    <mergeCell ref="B110:B118"/>
    <mergeCell ref="B120:B121"/>
    <mergeCell ref="B122:B138"/>
    <mergeCell ref="B140:B144"/>
    <mergeCell ref="M5:M6"/>
    <mergeCell ref="B9:B13"/>
    <mergeCell ref="C4:D4"/>
    <mergeCell ref="D5:D6"/>
    <mergeCell ref="H5:H6"/>
    <mergeCell ref="I5:I6"/>
    <mergeCell ref="J5:J6"/>
    <mergeCell ref="K5:K6"/>
    <mergeCell ref="L5:L6"/>
    <mergeCell ref="E5:E6"/>
    <mergeCell ref="F5:F6"/>
    <mergeCell ref="G5:G6"/>
  </mergeCells>
  <phoneticPr fontId="3"/>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19"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517"/>
  <sheetViews>
    <sheetView view="pageBreakPreview" zoomScaleNormal="100" zoomScaleSheetLayoutView="100" workbookViewId="0"/>
  </sheetViews>
  <sheetFormatPr defaultRowHeight="11.25" x14ac:dyDescent="0.15"/>
  <cols>
    <col min="1" max="1" width="12.625" style="33" customWidth="1"/>
    <col min="2" max="2" width="9.375" style="33" customWidth="1"/>
    <col min="3" max="3" width="7.75" style="33" customWidth="1"/>
    <col min="4" max="4" width="12.5" style="33" customWidth="1"/>
    <col min="5" max="5" width="13.125" style="33" customWidth="1"/>
    <col min="6" max="6" width="21" style="33" customWidth="1"/>
    <col min="7" max="7" width="13.375" style="33" customWidth="1"/>
    <col min="8" max="8" width="27.5" style="33" customWidth="1"/>
    <col min="9" max="11" width="11.625" style="33" customWidth="1"/>
    <col min="12" max="12" width="27.375" style="33" customWidth="1"/>
    <col min="13" max="18" width="11.625" style="33" customWidth="1"/>
    <col min="19" max="19" width="10.875" style="33" customWidth="1"/>
    <col min="20" max="21" width="7.625" style="33" bestFit="1" customWidth="1"/>
    <col min="22" max="27" width="9.625" style="33" customWidth="1"/>
    <col min="28" max="29" width="8.5" style="33" customWidth="1"/>
    <col min="30" max="30" width="12" style="33" customWidth="1"/>
    <col min="31" max="32" width="9" style="33" customWidth="1"/>
    <col min="33" max="39" width="9" style="33"/>
    <col min="40" max="40" width="12.25" style="33" bestFit="1" customWidth="1"/>
    <col min="41" max="16384" width="9" style="33"/>
  </cols>
  <sheetData>
    <row r="1" spans="1:40" x14ac:dyDescent="0.15">
      <c r="A1" s="30" t="s">
        <v>0</v>
      </c>
      <c r="B1" s="15" t="s">
        <v>5</v>
      </c>
      <c r="D1" s="34"/>
      <c r="AD1" s="37"/>
      <c r="AE1" s="37"/>
    </row>
    <row r="2" spans="1:40" x14ac:dyDescent="0.15">
      <c r="A2" s="30" t="s">
        <v>1</v>
      </c>
      <c r="B2" s="16">
        <v>45989</v>
      </c>
      <c r="D2" s="33" t="s">
        <v>160</v>
      </c>
      <c r="F2" s="33" t="s">
        <v>18</v>
      </c>
    </row>
    <row r="3" spans="1:40" s="31" customFormat="1" ht="13.5" hidden="1" x14ac:dyDescent="0.15">
      <c r="A3" s="31" t="s">
        <v>27</v>
      </c>
      <c r="B3" s="31" t="s">
        <v>27</v>
      </c>
      <c r="C3" s="31" t="s">
        <v>27</v>
      </c>
      <c r="D3" s="31" t="s">
        <v>27</v>
      </c>
      <c r="E3" s="31" t="s">
        <v>27</v>
      </c>
      <c r="F3" s="31" t="s">
        <v>27</v>
      </c>
      <c r="G3" s="31" t="s">
        <v>27</v>
      </c>
      <c r="H3" s="31" t="s">
        <v>27</v>
      </c>
      <c r="I3" s="31" t="s">
        <v>27</v>
      </c>
      <c r="J3" s="31" t="s">
        <v>27</v>
      </c>
      <c r="K3" s="31" t="s">
        <v>27</v>
      </c>
      <c r="L3" s="31" t="s">
        <v>27</v>
      </c>
      <c r="M3" s="31" t="s">
        <v>27</v>
      </c>
      <c r="N3" s="31" t="s">
        <v>27</v>
      </c>
      <c r="O3" s="31" t="s">
        <v>27</v>
      </c>
      <c r="P3" s="31" t="s">
        <v>27</v>
      </c>
      <c r="Q3" s="31" t="s">
        <v>27</v>
      </c>
      <c r="R3" s="31" t="s">
        <v>27</v>
      </c>
      <c r="S3" s="31" t="s">
        <v>27</v>
      </c>
      <c r="T3" s="31" t="s">
        <v>27</v>
      </c>
      <c r="U3" s="31" t="s">
        <v>27</v>
      </c>
      <c r="V3" s="31" t="s">
        <v>27</v>
      </c>
      <c r="W3" s="31" t="s">
        <v>27</v>
      </c>
      <c r="X3" s="31" t="s">
        <v>27</v>
      </c>
      <c r="Y3" s="31" t="s">
        <v>27</v>
      </c>
      <c r="Z3" s="31" t="s">
        <v>27</v>
      </c>
      <c r="AA3" s="31" t="s">
        <v>27</v>
      </c>
      <c r="AB3" s="31" t="s">
        <v>27</v>
      </c>
      <c r="AC3" s="31" t="s">
        <v>27</v>
      </c>
      <c r="AD3" s="31" t="s">
        <v>27</v>
      </c>
      <c r="AE3" s="31" t="s">
        <v>27</v>
      </c>
      <c r="AF3" s="31" t="s">
        <v>27</v>
      </c>
      <c r="AG3" s="31" t="s">
        <v>27</v>
      </c>
      <c r="AH3" s="31" t="s">
        <v>27</v>
      </c>
      <c r="AI3" s="31" t="s">
        <v>27</v>
      </c>
      <c r="AJ3" s="31" t="s">
        <v>27</v>
      </c>
      <c r="AK3" s="31" t="s">
        <v>27</v>
      </c>
      <c r="AL3" s="31" t="s">
        <v>27</v>
      </c>
      <c r="AM3" s="31" t="s">
        <v>27</v>
      </c>
      <c r="AN3" s="31" t="s">
        <v>27</v>
      </c>
    </row>
    <row r="4" spans="1:40" ht="23.25" customHeight="1" x14ac:dyDescent="0.15">
      <c r="A4" s="765" t="s">
        <v>42</v>
      </c>
      <c r="B4" s="765" t="s">
        <v>45</v>
      </c>
      <c r="C4" s="767" t="s">
        <v>48</v>
      </c>
      <c r="D4" s="769" t="s">
        <v>51</v>
      </c>
      <c r="E4" s="769" t="s">
        <v>668</v>
      </c>
      <c r="F4" s="769" t="s">
        <v>55</v>
      </c>
      <c r="G4" s="769" t="s">
        <v>106</v>
      </c>
      <c r="H4" s="774" t="s">
        <v>146</v>
      </c>
      <c r="I4" s="775"/>
      <c r="J4" s="775"/>
      <c r="K4" s="776"/>
      <c r="L4" s="774" t="s">
        <v>148</v>
      </c>
      <c r="M4" s="775"/>
      <c r="N4" s="775"/>
      <c r="O4" s="776"/>
      <c r="P4" s="771" t="s">
        <v>1689</v>
      </c>
      <c r="Q4" s="771" t="s">
        <v>1690</v>
      </c>
      <c r="R4" s="771" t="s">
        <v>1691</v>
      </c>
      <c r="S4" s="771" t="s">
        <v>1692</v>
      </c>
      <c r="T4" s="771" t="s">
        <v>1693</v>
      </c>
      <c r="U4" s="771" t="s">
        <v>1695</v>
      </c>
      <c r="V4" s="766" t="s">
        <v>1696</v>
      </c>
      <c r="W4" s="766" t="s">
        <v>73</v>
      </c>
      <c r="X4" s="766" t="s">
        <v>1698</v>
      </c>
      <c r="Y4" s="766" t="s">
        <v>1699</v>
      </c>
      <c r="Z4" s="766" t="s">
        <v>1700</v>
      </c>
      <c r="AA4" s="766" t="s">
        <v>1701</v>
      </c>
      <c r="AB4" s="766" t="s">
        <v>1702</v>
      </c>
      <c r="AC4" s="766" t="s">
        <v>1703</v>
      </c>
      <c r="AD4" s="763" t="s">
        <v>96</v>
      </c>
      <c r="AE4" s="763" t="s">
        <v>97</v>
      </c>
      <c r="AF4" s="763" t="s">
        <v>98</v>
      </c>
      <c r="AG4" s="763" t="s">
        <v>99</v>
      </c>
      <c r="AH4" s="763" t="s">
        <v>100</v>
      </c>
      <c r="AI4" s="763" t="s">
        <v>101</v>
      </c>
      <c r="AJ4" s="763" t="s">
        <v>102</v>
      </c>
      <c r="AK4" s="763" t="s">
        <v>103</v>
      </c>
      <c r="AL4" s="763" t="s">
        <v>104</v>
      </c>
      <c r="AM4" s="763" t="s">
        <v>105</v>
      </c>
      <c r="AN4" s="763" t="s">
        <v>106</v>
      </c>
    </row>
    <row r="5" spans="1:40" ht="32.450000000000003" customHeight="1" x14ac:dyDescent="0.15">
      <c r="A5" s="766"/>
      <c r="B5" s="766"/>
      <c r="C5" s="768"/>
      <c r="D5" s="770"/>
      <c r="E5" s="770"/>
      <c r="F5" s="770"/>
      <c r="G5" s="770"/>
      <c r="H5" s="23" t="s">
        <v>60</v>
      </c>
      <c r="I5" s="18" t="s">
        <v>1687</v>
      </c>
      <c r="J5" s="18" t="s">
        <v>1688</v>
      </c>
      <c r="K5" s="23" t="s">
        <v>147</v>
      </c>
      <c r="L5" s="23" t="s">
        <v>60</v>
      </c>
      <c r="M5" s="18" t="s">
        <v>1687</v>
      </c>
      <c r="N5" s="18" t="s">
        <v>1688</v>
      </c>
      <c r="O5" s="23" t="s">
        <v>147</v>
      </c>
      <c r="P5" s="772"/>
      <c r="Q5" s="772"/>
      <c r="R5" s="772"/>
      <c r="S5" s="772"/>
      <c r="T5" s="772"/>
      <c r="U5" s="772"/>
      <c r="V5" s="773"/>
      <c r="W5" s="773"/>
      <c r="X5" s="773"/>
      <c r="Y5" s="773"/>
      <c r="Z5" s="773"/>
      <c r="AA5" s="773"/>
      <c r="AB5" s="773"/>
      <c r="AC5" s="773"/>
      <c r="AD5" s="764"/>
      <c r="AE5" s="764"/>
      <c r="AF5" s="764"/>
      <c r="AG5" s="764"/>
      <c r="AH5" s="764"/>
      <c r="AI5" s="764"/>
      <c r="AJ5" s="764"/>
      <c r="AK5" s="764"/>
      <c r="AL5" s="764"/>
      <c r="AM5" s="764"/>
      <c r="AN5" s="764"/>
    </row>
    <row r="6" spans="1:40" x14ac:dyDescent="0.15">
      <c r="A6" s="32" t="s">
        <v>153</v>
      </c>
      <c r="B6" s="32" t="s">
        <v>155</v>
      </c>
      <c r="C6" s="32" t="s">
        <v>49</v>
      </c>
      <c r="D6" s="32" t="s">
        <v>161</v>
      </c>
      <c r="E6" s="32" t="s">
        <v>669</v>
      </c>
      <c r="F6" s="32" t="s">
        <v>1173</v>
      </c>
      <c r="G6" s="32" t="s">
        <v>109</v>
      </c>
      <c r="H6" s="32" t="s">
        <v>1684</v>
      </c>
      <c r="I6" s="35">
        <v>27969607.88419348</v>
      </c>
      <c r="J6" s="32" t="s">
        <v>149</v>
      </c>
      <c r="K6" s="35">
        <v>36360490.249451526</v>
      </c>
      <c r="L6" s="32" t="s">
        <v>1684</v>
      </c>
      <c r="M6" s="35">
        <v>27969607.88419348</v>
      </c>
      <c r="N6" s="32" t="s">
        <v>149</v>
      </c>
      <c r="O6" s="35">
        <v>36360490.249451526</v>
      </c>
      <c r="P6" s="35">
        <v>27969607.88419348</v>
      </c>
      <c r="Q6" s="35">
        <v>0</v>
      </c>
      <c r="R6" s="35">
        <v>0</v>
      </c>
      <c r="S6" s="36">
        <v>0</v>
      </c>
      <c r="T6" s="32" t="s">
        <v>1694</v>
      </c>
      <c r="U6" s="32" t="s">
        <v>1694</v>
      </c>
      <c r="V6" s="32" t="s">
        <v>1694</v>
      </c>
      <c r="W6" s="36">
        <v>8.6773796249991229</v>
      </c>
      <c r="X6" s="36">
        <v>1</v>
      </c>
      <c r="Y6" s="32" t="s">
        <v>109</v>
      </c>
      <c r="Z6" s="32" t="s">
        <v>109</v>
      </c>
      <c r="AA6" s="36" t="s">
        <v>109</v>
      </c>
      <c r="AB6" s="36" t="s">
        <v>109</v>
      </c>
      <c r="AC6" s="32" t="s">
        <v>109</v>
      </c>
      <c r="AD6" s="38">
        <v>599.43338449493945</v>
      </c>
      <c r="AE6" s="39">
        <v>295.49</v>
      </c>
      <c r="AF6" s="38">
        <v>27743334.797616079</v>
      </c>
      <c r="AG6" s="39">
        <v>297.89999999999998</v>
      </c>
      <c r="AH6" s="40">
        <v>156.63</v>
      </c>
      <c r="AI6" s="38">
        <v>0</v>
      </c>
      <c r="AJ6" s="38">
        <v>0</v>
      </c>
      <c r="AK6" s="38">
        <v>0</v>
      </c>
      <c r="AL6" s="38">
        <v>27969607.88419348</v>
      </c>
      <c r="AM6" s="38">
        <v>0</v>
      </c>
      <c r="AN6" s="41" t="s">
        <v>109</v>
      </c>
    </row>
    <row r="7" spans="1:40" x14ac:dyDescent="0.15">
      <c r="A7" s="32" t="s">
        <v>153</v>
      </c>
      <c r="B7" s="32" t="s">
        <v>155</v>
      </c>
      <c r="C7" s="32" t="s">
        <v>49</v>
      </c>
      <c r="D7" s="32" t="s">
        <v>162</v>
      </c>
      <c r="E7" s="32" t="s">
        <v>670</v>
      </c>
      <c r="F7" s="32" t="s">
        <v>1174</v>
      </c>
      <c r="G7" s="32" t="s">
        <v>109</v>
      </c>
      <c r="H7" s="32" t="s">
        <v>1684</v>
      </c>
      <c r="I7" s="35">
        <v>8072120.3345977562</v>
      </c>
      <c r="J7" s="32" t="s">
        <v>149</v>
      </c>
      <c r="K7" s="35">
        <v>10493756.434977083</v>
      </c>
      <c r="L7" s="32" t="s">
        <v>1684</v>
      </c>
      <c r="M7" s="35">
        <v>8072120.3345977562</v>
      </c>
      <c r="N7" s="32" t="s">
        <v>149</v>
      </c>
      <c r="O7" s="35">
        <v>10493756.434977083</v>
      </c>
      <c r="P7" s="35">
        <v>8072120.3345977562</v>
      </c>
      <c r="Q7" s="35">
        <v>0</v>
      </c>
      <c r="R7" s="35">
        <v>0</v>
      </c>
      <c r="S7" s="36">
        <v>0</v>
      </c>
      <c r="T7" s="32" t="s">
        <v>20</v>
      </c>
      <c r="U7" s="32" t="s">
        <v>109</v>
      </c>
      <c r="V7" s="32" t="s">
        <v>1697</v>
      </c>
      <c r="W7" s="36">
        <v>8.6773796249991229</v>
      </c>
      <c r="X7" s="36">
        <v>1</v>
      </c>
      <c r="Y7" s="32" t="s">
        <v>109</v>
      </c>
      <c r="Z7" s="32" t="s">
        <v>109</v>
      </c>
      <c r="AA7" s="36" t="s">
        <v>109</v>
      </c>
      <c r="AB7" s="36" t="s">
        <v>109</v>
      </c>
      <c r="AC7" s="32" t="s">
        <v>109</v>
      </c>
      <c r="AD7" s="38">
        <v>264.57330476622326</v>
      </c>
      <c r="AE7" s="39">
        <v>194.13</v>
      </c>
      <c r="AF7" s="38">
        <v>8044769.8414363321</v>
      </c>
      <c r="AG7" s="39">
        <v>194.79</v>
      </c>
      <c r="AH7" s="40">
        <v>156.63</v>
      </c>
      <c r="AI7" s="38">
        <v>0</v>
      </c>
      <c r="AJ7" s="38">
        <v>0</v>
      </c>
      <c r="AK7" s="38">
        <v>0</v>
      </c>
      <c r="AL7" s="38">
        <v>8072120.3345977562</v>
      </c>
      <c r="AM7" s="38">
        <v>0</v>
      </c>
      <c r="AN7" s="41" t="s">
        <v>109</v>
      </c>
    </row>
    <row r="8" spans="1:40" x14ac:dyDescent="0.15">
      <c r="A8" s="32" t="s">
        <v>153</v>
      </c>
      <c r="B8" s="32" t="s">
        <v>155</v>
      </c>
      <c r="C8" s="32" t="s">
        <v>49</v>
      </c>
      <c r="D8" s="32" t="s">
        <v>163</v>
      </c>
      <c r="E8" s="32" t="s">
        <v>671</v>
      </c>
      <c r="F8" s="32" t="s">
        <v>1175</v>
      </c>
      <c r="G8" s="32" t="s">
        <v>109</v>
      </c>
      <c r="H8" s="32" t="s">
        <v>1684</v>
      </c>
      <c r="I8" s="35">
        <v>16854263.091868844</v>
      </c>
      <c r="J8" s="32" t="s">
        <v>149</v>
      </c>
      <c r="K8" s="35">
        <v>21910542.019429501</v>
      </c>
      <c r="L8" s="32" t="s">
        <v>1684</v>
      </c>
      <c r="M8" s="35">
        <v>16854263.091868844</v>
      </c>
      <c r="N8" s="32" t="s">
        <v>149</v>
      </c>
      <c r="O8" s="35">
        <v>21910542.019429501</v>
      </c>
      <c r="P8" s="35">
        <v>16814421.163642049</v>
      </c>
      <c r="Q8" s="35">
        <v>39841.928226794727</v>
      </c>
      <c r="R8" s="35">
        <v>0</v>
      </c>
      <c r="S8" s="36">
        <v>0</v>
      </c>
      <c r="T8" s="32" t="s">
        <v>20</v>
      </c>
      <c r="U8" s="32" t="s">
        <v>109</v>
      </c>
      <c r="V8" s="32" t="s">
        <v>1697</v>
      </c>
      <c r="W8" s="36">
        <v>8.6773796249991229</v>
      </c>
      <c r="X8" s="36">
        <v>1</v>
      </c>
      <c r="Y8" s="32" t="s">
        <v>109</v>
      </c>
      <c r="Z8" s="32" t="s">
        <v>109</v>
      </c>
      <c r="AA8" s="36" t="s">
        <v>109</v>
      </c>
      <c r="AB8" s="36" t="s">
        <v>109</v>
      </c>
      <c r="AC8" s="32" t="s">
        <v>109</v>
      </c>
      <c r="AD8" s="38">
        <v>477.68974835620173</v>
      </c>
      <c r="AE8" s="39">
        <v>237.33</v>
      </c>
      <c r="AF8" s="38">
        <v>17757160.061133329</v>
      </c>
      <c r="AG8" s="39">
        <v>224.73</v>
      </c>
      <c r="AH8" s="40">
        <v>156.63</v>
      </c>
      <c r="AI8" s="38">
        <v>39841.928226794727</v>
      </c>
      <c r="AJ8" s="38">
        <v>0</v>
      </c>
      <c r="AK8" s="38">
        <v>39841.928226794727</v>
      </c>
      <c r="AL8" s="38">
        <v>16854263.091868844</v>
      </c>
      <c r="AM8" s="38">
        <v>0</v>
      </c>
      <c r="AN8" s="41" t="s">
        <v>109</v>
      </c>
    </row>
    <row r="9" spans="1:40" x14ac:dyDescent="0.15">
      <c r="A9" s="32" t="s">
        <v>153</v>
      </c>
      <c r="B9" s="32" t="s">
        <v>156</v>
      </c>
      <c r="C9" s="32" t="s">
        <v>49</v>
      </c>
      <c r="D9" s="32" t="s">
        <v>164</v>
      </c>
      <c r="E9" s="32" t="s">
        <v>672</v>
      </c>
      <c r="F9" s="32" t="s">
        <v>1176</v>
      </c>
      <c r="G9" s="32" t="s">
        <v>109</v>
      </c>
      <c r="H9" s="32" t="s">
        <v>1684</v>
      </c>
      <c r="I9" s="35">
        <v>33683211.490610085</v>
      </c>
      <c r="J9" s="32" t="s">
        <v>149</v>
      </c>
      <c r="K9" s="35">
        <v>43788174.937793113</v>
      </c>
      <c r="L9" s="32" t="s">
        <v>1684</v>
      </c>
      <c r="M9" s="35">
        <v>33683211.490610085</v>
      </c>
      <c r="N9" s="32" t="s">
        <v>149</v>
      </c>
      <c r="O9" s="35">
        <v>43788174.937793113</v>
      </c>
      <c r="P9" s="35">
        <v>33683211.490610085</v>
      </c>
      <c r="Q9" s="35">
        <v>0</v>
      </c>
      <c r="R9" s="35">
        <v>0</v>
      </c>
      <c r="S9" s="36">
        <v>0</v>
      </c>
      <c r="T9" s="32" t="s">
        <v>20</v>
      </c>
      <c r="U9" s="32" t="s">
        <v>109</v>
      </c>
      <c r="V9" s="32" t="s">
        <v>1697</v>
      </c>
      <c r="W9" s="36">
        <v>8.6773796249991229</v>
      </c>
      <c r="X9" s="36">
        <v>1</v>
      </c>
      <c r="Y9" s="32" t="s">
        <v>109</v>
      </c>
      <c r="Z9" s="32" t="s">
        <v>109</v>
      </c>
      <c r="AA9" s="36" t="s">
        <v>109</v>
      </c>
      <c r="AB9" s="36" t="s">
        <v>109</v>
      </c>
      <c r="AC9" s="32" t="s">
        <v>109</v>
      </c>
      <c r="AD9" s="38">
        <v>629.37034420118641</v>
      </c>
      <c r="AE9" s="39">
        <v>352.39</v>
      </c>
      <c r="AF9" s="38">
        <v>34737999.04830648</v>
      </c>
      <c r="AG9" s="39">
        <v>341.69</v>
      </c>
      <c r="AH9" s="40">
        <v>156.63</v>
      </c>
      <c r="AI9" s="38">
        <v>0</v>
      </c>
      <c r="AJ9" s="38">
        <v>0</v>
      </c>
      <c r="AK9" s="38">
        <v>0</v>
      </c>
      <c r="AL9" s="38">
        <v>33683211.490610085</v>
      </c>
      <c r="AM9" s="38">
        <v>0</v>
      </c>
      <c r="AN9" s="41" t="s">
        <v>109</v>
      </c>
    </row>
    <row r="10" spans="1:40" x14ac:dyDescent="0.15">
      <c r="A10" s="32" t="s">
        <v>153</v>
      </c>
      <c r="B10" s="32" t="s">
        <v>156</v>
      </c>
      <c r="C10" s="32" t="s">
        <v>49</v>
      </c>
      <c r="D10" s="32" t="s">
        <v>165</v>
      </c>
      <c r="E10" s="32" t="s">
        <v>673</v>
      </c>
      <c r="F10" s="32" t="s">
        <v>1177</v>
      </c>
      <c r="G10" s="32" t="s">
        <v>109</v>
      </c>
      <c r="H10" s="32" t="s">
        <v>1684</v>
      </c>
      <c r="I10" s="35">
        <v>39092875.297663331</v>
      </c>
      <c r="J10" s="32" t="s">
        <v>149</v>
      </c>
      <c r="K10" s="35">
        <v>50820737.886962332</v>
      </c>
      <c r="L10" s="32" t="s">
        <v>1684</v>
      </c>
      <c r="M10" s="35">
        <v>39092875.297663331</v>
      </c>
      <c r="N10" s="32" t="s">
        <v>149</v>
      </c>
      <c r="O10" s="35">
        <v>50820737.886962332</v>
      </c>
      <c r="P10" s="35">
        <v>39092875.297663331</v>
      </c>
      <c r="Q10" s="35">
        <v>0</v>
      </c>
      <c r="R10" s="35">
        <v>0</v>
      </c>
      <c r="S10" s="36">
        <v>0</v>
      </c>
      <c r="T10" s="32" t="s">
        <v>20</v>
      </c>
      <c r="U10" s="32" t="s">
        <v>109</v>
      </c>
      <c r="V10" s="32" t="s">
        <v>1697</v>
      </c>
      <c r="W10" s="36">
        <v>8.6773796249991229</v>
      </c>
      <c r="X10" s="36">
        <v>1</v>
      </c>
      <c r="Y10" s="32" t="s">
        <v>109</v>
      </c>
      <c r="Z10" s="32" t="s">
        <v>109</v>
      </c>
      <c r="AA10" s="36" t="s">
        <v>109</v>
      </c>
      <c r="AB10" s="36" t="s">
        <v>109</v>
      </c>
      <c r="AC10" s="32" t="s">
        <v>109</v>
      </c>
      <c r="AD10" s="38">
        <v>1007.0099054811483</v>
      </c>
      <c r="AE10" s="39">
        <v>245.21</v>
      </c>
      <c r="AF10" s="38">
        <v>38676473.44772952</v>
      </c>
      <c r="AG10" s="39">
        <v>247.85</v>
      </c>
      <c r="AH10" s="40">
        <v>156.63</v>
      </c>
      <c r="AI10" s="38">
        <v>0</v>
      </c>
      <c r="AJ10" s="38">
        <v>0</v>
      </c>
      <c r="AK10" s="38">
        <v>0</v>
      </c>
      <c r="AL10" s="38">
        <v>39092875.297663331</v>
      </c>
      <c r="AM10" s="38">
        <v>0</v>
      </c>
      <c r="AN10" s="41" t="s">
        <v>109</v>
      </c>
    </row>
    <row r="11" spans="1:40" x14ac:dyDescent="0.15">
      <c r="A11" s="32" t="s">
        <v>153</v>
      </c>
      <c r="B11" s="32" t="s">
        <v>156</v>
      </c>
      <c r="C11" s="32" t="s">
        <v>49</v>
      </c>
      <c r="D11" s="32" t="s">
        <v>166</v>
      </c>
      <c r="E11" s="32" t="s">
        <v>674</v>
      </c>
      <c r="F11" s="32" t="s">
        <v>1178</v>
      </c>
      <c r="G11" s="32" t="s">
        <v>109</v>
      </c>
      <c r="H11" s="32" t="s">
        <v>1684</v>
      </c>
      <c r="I11" s="35">
        <v>34074097.76607798</v>
      </c>
      <c r="J11" s="32" t="s">
        <v>149</v>
      </c>
      <c r="K11" s="35">
        <v>44296327.095901377</v>
      </c>
      <c r="L11" s="32" t="s">
        <v>1684</v>
      </c>
      <c r="M11" s="35">
        <v>34074097.76607798</v>
      </c>
      <c r="N11" s="32" t="s">
        <v>149</v>
      </c>
      <c r="O11" s="35">
        <v>44296327.095901377</v>
      </c>
      <c r="P11" s="35">
        <v>34074097.76607798</v>
      </c>
      <c r="Q11" s="35">
        <v>0</v>
      </c>
      <c r="R11" s="35">
        <v>0</v>
      </c>
      <c r="S11" s="36">
        <v>0</v>
      </c>
      <c r="T11" s="32" t="s">
        <v>20</v>
      </c>
      <c r="U11" s="32" t="s">
        <v>109</v>
      </c>
      <c r="V11" s="32" t="s">
        <v>1697</v>
      </c>
      <c r="W11" s="36">
        <v>8.6773796249991229</v>
      </c>
      <c r="X11" s="36">
        <v>1</v>
      </c>
      <c r="Y11" s="32" t="s">
        <v>109</v>
      </c>
      <c r="Z11" s="32" t="s">
        <v>109</v>
      </c>
      <c r="AA11" s="36" t="s">
        <v>109</v>
      </c>
      <c r="AB11" s="36" t="s">
        <v>109</v>
      </c>
      <c r="AC11" s="32" t="s">
        <v>109</v>
      </c>
      <c r="AD11" s="38">
        <v>2071.4640640797907</v>
      </c>
      <c r="AE11" s="39">
        <v>95.87</v>
      </c>
      <c r="AF11" s="38">
        <v>31105349.001553766</v>
      </c>
      <c r="AG11" s="39">
        <v>105.02</v>
      </c>
      <c r="AH11" s="40">
        <v>156.63</v>
      </c>
      <c r="AI11" s="38">
        <v>0</v>
      </c>
      <c r="AJ11" s="38">
        <v>0</v>
      </c>
      <c r="AK11" s="38">
        <v>0</v>
      </c>
      <c r="AL11" s="38">
        <v>34074097.76607798</v>
      </c>
      <c r="AM11" s="38">
        <v>0</v>
      </c>
      <c r="AN11" s="41" t="s">
        <v>109</v>
      </c>
    </row>
    <row r="12" spans="1:40" x14ac:dyDescent="0.15">
      <c r="A12" s="32" t="s">
        <v>153</v>
      </c>
      <c r="B12" s="32" t="s">
        <v>156</v>
      </c>
      <c r="C12" s="32" t="s">
        <v>49</v>
      </c>
      <c r="D12" s="32" t="s">
        <v>167</v>
      </c>
      <c r="E12" s="32" t="s">
        <v>675</v>
      </c>
      <c r="F12" s="32" t="s">
        <v>1179</v>
      </c>
      <c r="G12" s="32" t="s">
        <v>109</v>
      </c>
      <c r="H12" s="32" t="s">
        <v>1684</v>
      </c>
      <c r="I12" s="35">
        <v>14665719.049329773</v>
      </c>
      <c r="J12" s="32" t="s">
        <v>149</v>
      </c>
      <c r="K12" s="35">
        <v>19065434.764128707</v>
      </c>
      <c r="L12" s="32" t="s">
        <v>1684</v>
      </c>
      <c r="M12" s="35">
        <v>14665719.049329773</v>
      </c>
      <c r="N12" s="32" t="s">
        <v>149</v>
      </c>
      <c r="O12" s="35">
        <v>19065434.764128707</v>
      </c>
      <c r="P12" s="35">
        <v>14665719.049329773</v>
      </c>
      <c r="Q12" s="35">
        <v>0</v>
      </c>
      <c r="R12" s="35">
        <v>0</v>
      </c>
      <c r="S12" s="36">
        <v>0</v>
      </c>
      <c r="T12" s="32" t="s">
        <v>20</v>
      </c>
      <c r="U12" s="32" t="s">
        <v>109</v>
      </c>
      <c r="V12" s="32" t="s">
        <v>1697</v>
      </c>
      <c r="W12" s="36">
        <v>8.6773796249991229</v>
      </c>
      <c r="X12" s="36">
        <v>1</v>
      </c>
      <c r="Y12" s="32" t="s">
        <v>109</v>
      </c>
      <c r="Z12" s="32" t="s">
        <v>109</v>
      </c>
      <c r="AA12" s="36" t="s">
        <v>109</v>
      </c>
      <c r="AB12" s="36" t="s">
        <v>109</v>
      </c>
      <c r="AC12" s="32" t="s">
        <v>109</v>
      </c>
      <c r="AD12" s="38">
        <v>343.88455453871529</v>
      </c>
      <c r="AE12" s="39">
        <v>258.20999999999998</v>
      </c>
      <c r="AF12" s="38">
        <v>13907871.769496035</v>
      </c>
      <c r="AG12" s="39">
        <v>272.27999999999997</v>
      </c>
      <c r="AH12" s="40">
        <v>156.63</v>
      </c>
      <c r="AI12" s="38">
        <v>0</v>
      </c>
      <c r="AJ12" s="38">
        <v>0</v>
      </c>
      <c r="AK12" s="38">
        <v>0</v>
      </c>
      <c r="AL12" s="38">
        <v>14665719.049329773</v>
      </c>
      <c r="AM12" s="38">
        <v>0</v>
      </c>
      <c r="AN12" s="41" t="s">
        <v>109</v>
      </c>
    </row>
    <row r="13" spans="1:40" x14ac:dyDescent="0.15">
      <c r="A13" s="32" t="s">
        <v>153</v>
      </c>
      <c r="B13" s="32" t="s">
        <v>156</v>
      </c>
      <c r="C13" s="32" t="s">
        <v>49</v>
      </c>
      <c r="D13" s="32" t="s">
        <v>168</v>
      </c>
      <c r="E13" s="32" t="s">
        <v>676</v>
      </c>
      <c r="F13" s="32" t="s">
        <v>1180</v>
      </c>
      <c r="G13" s="32" t="s">
        <v>109</v>
      </c>
      <c r="H13" s="32" t="s">
        <v>1684</v>
      </c>
      <c r="I13" s="35">
        <v>23646655.367381819</v>
      </c>
      <c r="J13" s="32" t="s">
        <v>149</v>
      </c>
      <c r="K13" s="35">
        <v>30740651.977596365</v>
      </c>
      <c r="L13" s="32" t="s">
        <v>1684</v>
      </c>
      <c r="M13" s="35">
        <v>23646655.367381819</v>
      </c>
      <c r="N13" s="32" t="s">
        <v>149</v>
      </c>
      <c r="O13" s="35">
        <v>30740651.977596365</v>
      </c>
      <c r="P13" s="35">
        <v>23646655.367381819</v>
      </c>
      <c r="Q13" s="35">
        <v>0</v>
      </c>
      <c r="R13" s="35">
        <v>0</v>
      </c>
      <c r="S13" s="36">
        <v>0</v>
      </c>
      <c r="T13" s="32" t="s">
        <v>20</v>
      </c>
      <c r="U13" s="32" t="s">
        <v>109</v>
      </c>
      <c r="V13" s="32" t="s">
        <v>1697</v>
      </c>
      <c r="W13" s="36">
        <v>8.6773796249991229</v>
      </c>
      <c r="X13" s="36">
        <v>1</v>
      </c>
      <c r="Y13" s="32" t="s">
        <v>109</v>
      </c>
      <c r="Z13" s="32" t="s">
        <v>109</v>
      </c>
      <c r="AA13" s="36" t="s">
        <v>109</v>
      </c>
      <c r="AB13" s="36" t="s">
        <v>109</v>
      </c>
      <c r="AC13" s="32" t="s">
        <v>109</v>
      </c>
      <c r="AD13" s="38">
        <v>359.76415925246368</v>
      </c>
      <c r="AE13" s="39">
        <v>418.16</v>
      </c>
      <c r="AF13" s="38">
        <v>23563257.592448726</v>
      </c>
      <c r="AG13" s="39">
        <v>419.64</v>
      </c>
      <c r="AH13" s="40">
        <v>156.63</v>
      </c>
      <c r="AI13" s="38">
        <v>0</v>
      </c>
      <c r="AJ13" s="38">
        <v>0</v>
      </c>
      <c r="AK13" s="38">
        <v>0</v>
      </c>
      <c r="AL13" s="38">
        <v>23646655.367381819</v>
      </c>
      <c r="AM13" s="38">
        <v>0</v>
      </c>
      <c r="AN13" s="41" t="s">
        <v>109</v>
      </c>
    </row>
    <row r="14" spans="1:40" x14ac:dyDescent="0.15">
      <c r="A14" s="32" t="s">
        <v>153</v>
      </c>
      <c r="B14" s="32" t="s">
        <v>156</v>
      </c>
      <c r="C14" s="32" t="s">
        <v>49</v>
      </c>
      <c r="D14" s="32" t="s">
        <v>169</v>
      </c>
      <c r="E14" s="32" t="s">
        <v>677</v>
      </c>
      <c r="F14" s="32" t="s">
        <v>1181</v>
      </c>
      <c r="G14" s="32" t="s">
        <v>109</v>
      </c>
      <c r="H14" s="32" t="s">
        <v>1684</v>
      </c>
      <c r="I14" s="35">
        <v>19256089.836591512</v>
      </c>
      <c r="J14" s="32" t="s">
        <v>149</v>
      </c>
      <c r="K14" s="35">
        <v>25032916.787568964</v>
      </c>
      <c r="L14" s="32" t="s">
        <v>1684</v>
      </c>
      <c r="M14" s="35">
        <v>19256089.836591512</v>
      </c>
      <c r="N14" s="32" t="s">
        <v>149</v>
      </c>
      <c r="O14" s="35">
        <v>25032916.787568964</v>
      </c>
      <c r="P14" s="35">
        <v>19256089.836591512</v>
      </c>
      <c r="Q14" s="35">
        <v>0</v>
      </c>
      <c r="R14" s="35">
        <v>0</v>
      </c>
      <c r="S14" s="36">
        <v>0</v>
      </c>
      <c r="T14" s="32" t="s">
        <v>1694</v>
      </c>
      <c r="U14" s="32" t="s">
        <v>1694</v>
      </c>
      <c r="V14" s="32" t="s">
        <v>1694</v>
      </c>
      <c r="W14" s="36">
        <v>8.6773796249991229</v>
      </c>
      <c r="X14" s="36">
        <v>1</v>
      </c>
      <c r="Y14" s="32" t="s">
        <v>109</v>
      </c>
      <c r="Z14" s="32" t="s">
        <v>109</v>
      </c>
      <c r="AA14" s="36" t="s">
        <v>109</v>
      </c>
      <c r="AB14" s="36" t="s">
        <v>109</v>
      </c>
      <c r="AC14" s="32" t="s">
        <v>109</v>
      </c>
      <c r="AD14" s="38">
        <v>348.6571133324648</v>
      </c>
      <c r="AE14" s="39">
        <v>350.13</v>
      </c>
      <c r="AF14" s="38">
        <v>19120656.592808783</v>
      </c>
      <c r="AG14" s="39">
        <v>352.61</v>
      </c>
      <c r="AH14" s="40">
        <v>156.63</v>
      </c>
      <c r="AI14" s="38">
        <v>0</v>
      </c>
      <c r="AJ14" s="38">
        <v>0</v>
      </c>
      <c r="AK14" s="38">
        <v>0</v>
      </c>
      <c r="AL14" s="38">
        <v>19256089.836591512</v>
      </c>
      <c r="AM14" s="38">
        <v>0</v>
      </c>
      <c r="AN14" s="41" t="s">
        <v>109</v>
      </c>
    </row>
    <row r="15" spans="1:40" x14ac:dyDescent="0.15">
      <c r="A15" s="32" t="s">
        <v>153</v>
      </c>
      <c r="B15" s="32" t="s">
        <v>156</v>
      </c>
      <c r="C15" s="32" t="s">
        <v>49</v>
      </c>
      <c r="D15" s="32" t="s">
        <v>170</v>
      </c>
      <c r="E15" s="32" t="s">
        <v>678</v>
      </c>
      <c r="F15" s="32" t="s">
        <v>1182</v>
      </c>
      <c r="G15" s="32" t="s">
        <v>109</v>
      </c>
      <c r="H15" s="32" t="s">
        <v>1684</v>
      </c>
      <c r="I15" s="35">
        <v>4403176.4533731127</v>
      </c>
      <c r="J15" s="32" t="s">
        <v>149</v>
      </c>
      <c r="K15" s="35">
        <v>5724129.3893850474</v>
      </c>
      <c r="L15" s="32" t="s">
        <v>1684</v>
      </c>
      <c r="M15" s="35">
        <v>4403176.4533731127</v>
      </c>
      <c r="N15" s="32" t="s">
        <v>149</v>
      </c>
      <c r="O15" s="35">
        <v>5724129.3893850474</v>
      </c>
      <c r="P15" s="35">
        <v>4403176.4533731127</v>
      </c>
      <c r="Q15" s="35">
        <v>0</v>
      </c>
      <c r="R15" s="35">
        <v>0</v>
      </c>
      <c r="S15" s="36">
        <v>0</v>
      </c>
      <c r="T15" s="32" t="s">
        <v>20</v>
      </c>
      <c r="U15" s="32" t="s">
        <v>109</v>
      </c>
      <c r="V15" s="32" t="s">
        <v>1697</v>
      </c>
      <c r="W15" s="36">
        <v>8.6773796249991229</v>
      </c>
      <c r="X15" s="36">
        <v>1</v>
      </c>
      <c r="Y15" s="32" t="s">
        <v>109</v>
      </c>
      <c r="Z15" s="32" t="s">
        <v>109</v>
      </c>
      <c r="AA15" s="36" t="s">
        <v>109</v>
      </c>
      <c r="AB15" s="36" t="s">
        <v>109</v>
      </c>
      <c r="AC15" s="32" t="s">
        <v>109</v>
      </c>
      <c r="AD15" s="38">
        <v>265.00717374747325</v>
      </c>
      <c r="AE15" s="39">
        <v>104.33</v>
      </c>
      <c r="AF15" s="38">
        <v>4330537.3275680793</v>
      </c>
      <c r="AG15" s="39">
        <v>106.08</v>
      </c>
      <c r="AH15" s="40">
        <v>156.63</v>
      </c>
      <c r="AI15" s="38">
        <v>0</v>
      </c>
      <c r="AJ15" s="38">
        <v>0</v>
      </c>
      <c r="AK15" s="38">
        <v>0</v>
      </c>
      <c r="AL15" s="38">
        <v>4403176.4533731127</v>
      </c>
      <c r="AM15" s="38">
        <v>0</v>
      </c>
      <c r="AN15" s="41" t="s">
        <v>109</v>
      </c>
    </row>
    <row r="16" spans="1:40" x14ac:dyDescent="0.15">
      <c r="A16" s="32" t="s">
        <v>153</v>
      </c>
      <c r="B16" s="32" t="s">
        <v>156</v>
      </c>
      <c r="C16" s="32" t="s">
        <v>49</v>
      </c>
      <c r="D16" s="32" t="s">
        <v>171</v>
      </c>
      <c r="E16" s="32" t="s">
        <v>679</v>
      </c>
      <c r="F16" s="32" t="s">
        <v>1183</v>
      </c>
      <c r="G16" s="32" t="s">
        <v>109</v>
      </c>
      <c r="H16" s="32" t="s">
        <v>1684</v>
      </c>
      <c r="I16" s="35">
        <v>7932947.3137442451</v>
      </c>
      <c r="J16" s="32" t="s">
        <v>149</v>
      </c>
      <c r="K16" s="35">
        <v>10312831.507867519</v>
      </c>
      <c r="L16" s="32" t="s">
        <v>1684</v>
      </c>
      <c r="M16" s="35">
        <v>7932947.3137442451</v>
      </c>
      <c r="N16" s="32" t="s">
        <v>149</v>
      </c>
      <c r="O16" s="35">
        <v>10312831.507867519</v>
      </c>
      <c r="P16" s="35">
        <v>7932947.3137442451</v>
      </c>
      <c r="Q16" s="35">
        <v>0</v>
      </c>
      <c r="R16" s="35">
        <v>0</v>
      </c>
      <c r="S16" s="36">
        <v>0</v>
      </c>
      <c r="T16" s="32" t="s">
        <v>1694</v>
      </c>
      <c r="U16" s="32" t="s">
        <v>1694</v>
      </c>
      <c r="V16" s="32" t="s">
        <v>1694</v>
      </c>
      <c r="W16" s="36">
        <v>8.6773796249991229</v>
      </c>
      <c r="X16" s="36">
        <v>1</v>
      </c>
      <c r="Y16" s="32" t="s">
        <v>109</v>
      </c>
      <c r="Z16" s="32" t="s">
        <v>109</v>
      </c>
      <c r="AA16" s="36" t="s">
        <v>109</v>
      </c>
      <c r="AB16" s="36" t="s">
        <v>109</v>
      </c>
      <c r="AC16" s="32" t="s">
        <v>109</v>
      </c>
      <c r="AD16" s="38">
        <v>157.66798778623408</v>
      </c>
      <c r="AE16" s="39">
        <v>322.13</v>
      </c>
      <c r="AF16" s="38">
        <v>7955173.2935943287</v>
      </c>
      <c r="AG16" s="39">
        <v>321.23</v>
      </c>
      <c r="AH16" s="40">
        <v>156.63</v>
      </c>
      <c r="AI16" s="38">
        <v>0</v>
      </c>
      <c r="AJ16" s="38">
        <v>0</v>
      </c>
      <c r="AK16" s="38">
        <v>0</v>
      </c>
      <c r="AL16" s="38">
        <v>7932947.3137442451</v>
      </c>
      <c r="AM16" s="38">
        <v>0</v>
      </c>
      <c r="AN16" s="41" t="s">
        <v>109</v>
      </c>
    </row>
    <row r="17" spans="1:40" x14ac:dyDescent="0.15">
      <c r="A17" s="32" t="s">
        <v>153</v>
      </c>
      <c r="B17" s="32" t="s">
        <v>156</v>
      </c>
      <c r="C17" s="32" t="s">
        <v>49</v>
      </c>
      <c r="D17" s="32" t="s">
        <v>172</v>
      </c>
      <c r="E17" s="32" t="s">
        <v>680</v>
      </c>
      <c r="F17" s="32" t="s">
        <v>1184</v>
      </c>
      <c r="G17" s="32" t="s">
        <v>109</v>
      </c>
      <c r="H17" s="32" t="s">
        <v>1684</v>
      </c>
      <c r="I17" s="35">
        <v>3600442.4771199939</v>
      </c>
      <c r="J17" s="32" t="s">
        <v>149</v>
      </c>
      <c r="K17" s="35">
        <v>4680575.2202559914</v>
      </c>
      <c r="L17" s="32" t="s">
        <v>1684</v>
      </c>
      <c r="M17" s="35">
        <v>3600442.4771199939</v>
      </c>
      <c r="N17" s="32" t="s">
        <v>149</v>
      </c>
      <c r="O17" s="35">
        <v>4680575.2202559914</v>
      </c>
      <c r="P17" s="35">
        <v>3600442.4771199939</v>
      </c>
      <c r="Q17" s="35">
        <v>0</v>
      </c>
      <c r="R17" s="35">
        <v>0</v>
      </c>
      <c r="S17" s="36">
        <v>0</v>
      </c>
      <c r="T17" s="32" t="s">
        <v>20</v>
      </c>
      <c r="U17" s="32" t="s">
        <v>109</v>
      </c>
      <c r="V17" s="32" t="s">
        <v>1697</v>
      </c>
      <c r="W17" s="36">
        <v>8.6773796249991229</v>
      </c>
      <c r="X17" s="36">
        <v>1</v>
      </c>
      <c r="Y17" s="32" t="s">
        <v>109</v>
      </c>
      <c r="Z17" s="32" t="s">
        <v>109</v>
      </c>
      <c r="AA17" s="36" t="s">
        <v>109</v>
      </c>
      <c r="AB17" s="36" t="s">
        <v>109</v>
      </c>
      <c r="AC17" s="32" t="s">
        <v>109</v>
      </c>
      <c r="AD17" s="38">
        <v>138.75130020373598</v>
      </c>
      <c r="AE17" s="39">
        <v>161.25</v>
      </c>
      <c r="AF17" s="38">
        <v>3504384.3185402351</v>
      </c>
      <c r="AG17" s="39">
        <v>165.67</v>
      </c>
      <c r="AH17" s="40">
        <v>156.63</v>
      </c>
      <c r="AI17" s="38">
        <v>0</v>
      </c>
      <c r="AJ17" s="38">
        <v>0</v>
      </c>
      <c r="AK17" s="38">
        <v>0</v>
      </c>
      <c r="AL17" s="38">
        <v>3600442.4771199939</v>
      </c>
      <c r="AM17" s="38">
        <v>0</v>
      </c>
      <c r="AN17" s="41" t="s">
        <v>109</v>
      </c>
    </row>
    <row r="18" spans="1:40" x14ac:dyDescent="0.15">
      <c r="A18" s="32" t="s">
        <v>153</v>
      </c>
      <c r="B18" s="32" t="s">
        <v>156</v>
      </c>
      <c r="C18" s="32" t="s">
        <v>49</v>
      </c>
      <c r="D18" s="32" t="s">
        <v>173</v>
      </c>
      <c r="E18" s="32" t="s">
        <v>681</v>
      </c>
      <c r="F18" s="32" t="s">
        <v>1185</v>
      </c>
      <c r="G18" s="32" t="s">
        <v>109</v>
      </c>
      <c r="H18" s="32" t="s">
        <v>1684</v>
      </c>
      <c r="I18" s="35">
        <v>4773441.3700311771</v>
      </c>
      <c r="J18" s="32" t="s">
        <v>149</v>
      </c>
      <c r="K18" s="35">
        <v>6205473.7810405297</v>
      </c>
      <c r="L18" s="32" t="s">
        <v>1684</v>
      </c>
      <c r="M18" s="35">
        <v>4773441.3700311771</v>
      </c>
      <c r="N18" s="32" t="s">
        <v>149</v>
      </c>
      <c r="O18" s="35">
        <v>6205473.7810405297</v>
      </c>
      <c r="P18" s="35">
        <v>4730722.1962683247</v>
      </c>
      <c r="Q18" s="35">
        <v>42719.173762851933</v>
      </c>
      <c r="R18" s="35">
        <v>0</v>
      </c>
      <c r="S18" s="36">
        <v>0</v>
      </c>
      <c r="T18" s="32" t="s">
        <v>20</v>
      </c>
      <c r="U18" s="32" t="s">
        <v>109</v>
      </c>
      <c r="V18" s="32" t="s">
        <v>1697</v>
      </c>
      <c r="W18" s="36">
        <v>8.6773796249991229</v>
      </c>
      <c r="X18" s="36">
        <v>1</v>
      </c>
      <c r="Y18" s="32" t="s">
        <v>109</v>
      </c>
      <c r="Z18" s="32" t="s">
        <v>109</v>
      </c>
      <c r="AA18" s="36" t="s">
        <v>109</v>
      </c>
      <c r="AB18" s="36" t="s">
        <v>109</v>
      </c>
      <c r="AC18" s="32" t="s">
        <v>109</v>
      </c>
      <c r="AD18" s="38">
        <v>844.13548991991479</v>
      </c>
      <c r="AE18" s="39">
        <v>34.29</v>
      </c>
      <c r="AF18" s="38">
        <v>4533718.9524515998</v>
      </c>
      <c r="AG18" s="39">
        <v>35.78</v>
      </c>
      <c r="AH18" s="40">
        <v>156.63</v>
      </c>
      <c r="AI18" s="38">
        <v>42719.173762851933</v>
      </c>
      <c r="AJ18" s="38">
        <v>0</v>
      </c>
      <c r="AK18" s="38">
        <v>42719.173762851933</v>
      </c>
      <c r="AL18" s="38">
        <v>4773441.3700311771</v>
      </c>
      <c r="AM18" s="38">
        <v>0</v>
      </c>
      <c r="AN18" s="41" t="s">
        <v>109</v>
      </c>
    </row>
    <row r="19" spans="1:40" x14ac:dyDescent="0.15">
      <c r="A19" s="32" t="s">
        <v>153</v>
      </c>
      <c r="B19" s="32" t="s">
        <v>156</v>
      </c>
      <c r="C19" s="32" t="s">
        <v>49</v>
      </c>
      <c r="D19" s="32" t="s">
        <v>174</v>
      </c>
      <c r="E19" s="32" t="s">
        <v>682</v>
      </c>
      <c r="F19" s="32" t="s">
        <v>1186</v>
      </c>
      <c r="G19" s="32" t="s">
        <v>109</v>
      </c>
      <c r="H19" s="32" t="s">
        <v>1684</v>
      </c>
      <c r="I19" s="35">
        <v>19269962.536945589</v>
      </c>
      <c r="J19" s="32" t="s">
        <v>149</v>
      </c>
      <c r="K19" s="35">
        <v>25050951.29802927</v>
      </c>
      <c r="L19" s="32" t="s">
        <v>1684</v>
      </c>
      <c r="M19" s="35">
        <v>19269962.536945589</v>
      </c>
      <c r="N19" s="32" t="s">
        <v>149</v>
      </c>
      <c r="O19" s="35">
        <v>25050951.29802927</v>
      </c>
      <c r="P19" s="35">
        <v>19269962.536945589</v>
      </c>
      <c r="Q19" s="35">
        <v>0</v>
      </c>
      <c r="R19" s="35">
        <v>0</v>
      </c>
      <c r="S19" s="36">
        <v>0</v>
      </c>
      <c r="T19" s="32" t="s">
        <v>20</v>
      </c>
      <c r="U19" s="32" t="s">
        <v>109</v>
      </c>
      <c r="V19" s="32" t="s">
        <v>1697</v>
      </c>
      <c r="W19" s="36">
        <v>8.6773796249991229</v>
      </c>
      <c r="X19" s="36">
        <v>1</v>
      </c>
      <c r="Y19" s="32" t="s">
        <v>109</v>
      </c>
      <c r="Z19" s="32" t="s">
        <v>109</v>
      </c>
      <c r="AA19" s="36" t="s">
        <v>109</v>
      </c>
      <c r="AB19" s="36" t="s">
        <v>109</v>
      </c>
      <c r="AC19" s="32" t="s">
        <v>109</v>
      </c>
      <c r="AD19" s="38">
        <v>1057.9461238798931</v>
      </c>
      <c r="AE19" s="39">
        <v>118.72</v>
      </c>
      <c r="AF19" s="38">
        <v>19672628.355254419</v>
      </c>
      <c r="AG19" s="39">
        <v>116.29</v>
      </c>
      <c r="AH19" s="40">
        <v>156.63</v>
      </c>
      <c r="AI19" s="38">
        <v>0</v>
      </c>
      <c r="AJ19" s="38">
        <v>0</v>
      </c>
      <c r="AK19" s="38">
        <v>0</v>
      </c>
      <c r="AL19" s="38">
        <v>19269962.536945589</v>
      </c>
      <c r="AM19" s="38">
        <v>0</v>
      </c>
      <c r="AN19" s="41" t="s">
        <v>109</v>
      </c>
    </row>
    <row r="20" spans="1:40" x14ac:dyDescent="0.15">
      <c r="A20" s="32" t="s">
        <v>153</v>
      </c>
      <c r="B20" s="32" t="s">
        <v>156</v>
      </c>
      <c r="C20" s="32" t="s">
        <v>49</v>
      </c>
      <c r="D20" s="32" t="s">
        <v>175</v>
      </c>
      <c r="E20" s="32" t="s">
        <v>683</v>
      </c>
      <c r="F20" s="32" t="s">
        <v>1187</v>
      </c>
      <c r="G20" s="32" t="s">
        <v>109</v>
      </c>
      <c r="H20" s="32" t="s">
        <v>1684</v>
      </c>
      <c r="I20" s="35">
        <v>48437262.099380136</v>
      </c>
      <c r="J20" s="32" t="s">
        <v>149</v>
      </c>
      <c r="K20" s="35">
        <v>62968440.729194172</v>
      </c>
      <c r="L20" s="32" t="s">
        <v>1684</v>
      </c>
      <c r="M20" s="35">
        <v>48437262.099380136</v>
      </c>
      <c r="N20" s="32" t="s">
        <v>149</v>
      </c>
      <c r="O20" s="35">
        <v>62968440.729194172</v>
      </c>
      <c r="P20" s="35">
        <v>48437262.099380136</v>
      </c>
      <c r="Q20" s="35">
        <v>0</v>
      </c>
      <c r="R20" s="35">
        <v>0</v>
      </c>
      <c r="S20" s="36">
        <v>0</v>
      </c>
      <c r="T20" s="32" t="s">
        <v>20</v>
      </c>
      <c r="U20" s="32" t="s">
        <v>109</v>
      </c>
      <c r="V20" s="32" t="s">
        <v>1697</v>
      </c>
      <c r="W20" s="36">
        <v>8.6773796249991229</v>
      </c>
      <c r="X20" s="36">
        <v>1</v>
      </c>
      <c r="Y20" s="32" t="s">
        <v>109</v>
      </c>
      <c r="Z20" s="32" t="s">
        <v>109</v>
      </c>
      <c r="AA20" s="36" t="s">
        <v>109</v>
      </c>
      <c r="AB20" s="36" t="s">
        <v>109</v>
      </c>
      <c r="AC20" s="32" t="s">
        <v>109</v>
      </c>
      <c r="AD20" s="38">
        <v>758.14265783617338</v>
      </c>
      <c r="AE20" s="39">
        <v>423.39</v>
      </c>
      <c r="AF20" s="38">
        <v>50276666.826600976</v>
      </c>
      <c r="AG20" s="39">
        <v>407.9</v>
      </c>
      <c r="AH20" s="40">
        <v>156.63</v>
      </c>
      <c r="AI20" s="38">
        <v>0</v>
      </c>
      <c r="AJ20" s="38">
        <v>0</v>
      </c>
      <c r="AK20" s="38">
        <v>0</v>
      </c>
      <c r="AL20" s="38">
        <v>48437262.099380136</v>
      </c>
      <c r="AM20" s="38">
        <v>0</v>
      </c>
      <c r="AN20" s="41" t="s">
        <v>109</v>
      </c>
    </row>
    <row r="21" spans="1:40" x14ac:dyDescent="0.15">
      <c r="A21" s="32" t="s">
        <v>153</v>
      </c>
      <c r="B21" s="32" t="s">
        <v>156</v>
      </c>
      <c r="C21" s="32" t="s">
        <v>49</v>
      </c>
      <c r="D21" s="32" t="s">
        <v>176</v>
      </c>
      <c r="E21" s="32" t="s">
        <v>684</v>
      </c>
      <c r="F21" s="32" t="s">
        <v>1188</v>
      </c>
      <c r="G21" s="32" t="s">
        <v>109</v>
      </c>
      <c r="H21" s="32" t="s">
        <v>1684</v>
      </c>
      <c r="I21" s="35">
        <v>6667071.6499452163</v>
      </c>
      <c r="J21" s="32" t="s">
        <v>149</v>
      </c>
      <c r="K21" s="35">
        <v>8667193.1449287813</v>
      </c>
      <c r="L21" s="32" t="s">
        <v>1684</v>
      </c>
      <c r="M21" s="35">
        <v>6667071.6499452163</v>
      </c>
      <c r="N21" s="32" t="s">
        <v>149</v>
      </c>
      <c r="O21" s="35">
        <v>8667193.1449287813</v>
      </c>
      <c r="P21" s="35">
        <v>6655287.5080930796</v>
      </c>
      <c r="Q21" s="35">
        <v>11784.14185213756</v>
      </c>
      <c r="R21" s="35">
        <v>0</v>
      </c>
      <c r="S21" s="36">
        <v>0</v>
      </c>
      <c r="T21" s="32" t="s">
        <v>20</v>
      </c>
      <c r="U21" s="32" t="s">
        <v>109</v>
      </c>
      <c r="V21" s="32" t="s">
        <v>1697</v>
      </c>
      <c r="W21" s="36">
        <v>8.6773796249991229</v>
      </c>
      <c r="X21" s="36">
        <v>1</v>
      </c>
      <c r="Y21" s="32" t="s">
        <v>109</v>
      </c>
      <c r="Z21" s="32" t="s">
        <v>109</v>
      </c>
      <c r="AA21" s="36" t="s">
        <v>109</v>
      </c>
      <c r="AB21" s="36" t="s">
        <v>109</v>
      </c>
      <c r="AC21" s="32" t="s">
        <v>109</v>
      </c>
      <c r="AD21" s="38">
        <v>159.22991611873391</v>
      </c>
      <c r="AE21" s="39">
        <v>258.41000000000003</v>
      </c>
      <c r="AF21" s="38">
        <v>6444792.414114017</v>
      </c>
      <c r="AG21" s="39">
        <v>266.85000000000002</v>
      </c>
      <c r="AH21" s="40">
        <v>156.63</v>
      </c>
      <c r="AI21" s="38">
        <v>11784.14185213756</v>
      </c>
      <c r="AJ21" s="38">
        <v>0</v>
      </c>
      <c r="AK21" s="38">
        <v>11784.14185213756</v>
      </c>
      <c r="AL21" s="38">
        <v>6667071.6499452172</v>
      </c>
      <c r="AM21" s="38">
        <v>0</v>
      </c>
      <c r="AN21" s="41" t="s">
        <v>109</v>
      </c>
    </row>
    <row r="22" spans="1:40" x14ac:dyDescent="0.15">
      <c r="A22" s="32" t="s">
        <v>153</v>
      </c>
      <c r="B22" s="32" t="s">
        <v>157</v>
      </c>
      <c r="C22" s="32" t="s">
        <v>49</v>
      </c>
      <c r="D22" s="32" t="s">
        <v>177</v>
      </c>
      <c r="E22" s="32" t="s">
        <v>685</v>
      </c>
      <c r="F22" s="32" t="s">
        <v>1189</v>
      </c>
      <c r="G22" s="32" t="s">
        <v>109</v>
      </c>
      <c r="H22" s="32" t="s">
        <v>1684</v>
      </c>
      <c r="I22" s="35">
        <v>16998697.381536584</v>
      </c>
      <c r="J22" s="32" t="s">
        <v>149</v>
      </c>
      <c r="K22" s="35">
        <v>22098306.595997561</v>
      </c>
      <c r="L22" s="32" t="s">
        <v>1684</v>
      </c>
      <c r="M22" s="35">
        <v>16998697.381536584</v>
      </c>
      <c r="N22" s="32" t="s">
        <v>149</v>
      </c>
      <c r="O22" s="35">
        <v>22098306.595997561</v>
      </c>
      <c r="P22" s="35">
        <v>16998697.381536584</v>
      </c>
      <c r="Q22" s="35">
        <v>0</v>
      </c>
      <c r="R22" s="35">
        <v>0</v>
      </c>
      <c r="S22" s="36">
        <v>0</v>
      </c>
      <c r="T22" s="32" t="s">
        <v>20</v>
      </c>
      <c r="U22" s="32" t="s">
        <v>109</v>
      </c>
      <c r="V22" s="32" t="s">
        <v>1697</v>
      </c>
      <c r="W22" s="36">
        <v>8.6773796249991229</v>
      </c>
      <c r="X22" s="36">
        <v>1</v>
      </c>
      <c r="Y22" s="32" t="s">
        <v>109</v>
      </c>
      <c r="Z22" s="32" t="s">
        <v>109</v>
      </c>
      <c r="AA22" s="36" t="s">
        <v>109</v>
      </c>
      <c r="AB22" s="36" t="s">
        <v>109</v>
      </c>
      <c r="AC22" s="32" t="s">
        <v>109</v>
      </c>
      <c r="AD22" s="38">
        <v>408.44425894870875</v>
      </c>
      <c r="AE22" s="39">
        <v>252.87</v>
      </c>
      <c r="AF22" s="38">
        <v>16177263.218322612</v>
      </c>
      <c r="AG22" s="39">
        <v>265.70999999999998</v>
      </c>
      <c r="AH22" s="40">
        <v>156.63</v>
      </c>
      <c r="AI22" s="38">
        <v>0</v>
      </c>
      <c r="AJ22" s="38">
        <v>0</v>
      </c>
      <c r="AK22" s="38">
        <v>0</v>
      </c>
      <c r="AL22" s="38">
        <v>16998697.381536584</v>
      </c>
      <c r="AM22" s="38">
        <v>0</v>
      </c>
      <c r="AN22" s="41" t="s">
        <v>109</v>
      </c>
    </row>
    <row r="23" spans="1:40" x14ac:dyDescent="0.15">
      <c r="A23" s="32" t="s">
        <v>153</v>
      </c>
      <c r="B23" s="32" t="s">
        <v>158</v>
      </c>
      <c r="C23" s="32" t="s">
        <v>49</v>
      </c>
      <c r="D23" s="32" t="s">
        <v>178</v>
      </c>
      <c r="E23" s="32" t="s">
        <v>686</v>
      </c>
      <c r="F23" s="32" t="s">
        <v>1190</v>
      </c>
      <c r="G23" s="32" t="s">
        <v>109</v>
      </c>
      <c r="H23" s="32" t="s">
        <v>1684</v>
      </c>
      <c r="I23" s="35">
        <v>3154905.5441310788</v>
      </c>
      <c r="J23" s="32" t="s">
        <v>149</v>
      </c>
      <c r="K23" s="35">
        <v>4101377.2073704028</v>
      </c>
      <c r="L23" s="32" t="s">
        <v>1684</v>
      </c>
      <c r="M23" s="35">
        <v>3154905.5441310788</v>
      </c>
      <c r="N23" s="32" t="s">
        <v>149</v>
      </c>
      <c r="O23" s="35">
        <v>4101377.2073704028</v>
      </c>
      <c r="P23" s="35">
        <v>3154905.5441310788</v>
      </c>
      <c r="Q23" s="35">
        <v>0</v>
      </c>
      <c r="R23" s="35">
        <v>0</v>
      </c>
      <c r="S23" s="36">
        <v>0</v>
      </c>
      <c r="T23" s="32" t="s">
        <v>20</v>
      </c>
      <c r="U23" s="32" t="s">
        <v>109</v>
      </c>
      <c r="V23" s="32" t="s">
        <v>1697</v>
      </c>
      <c r="W23" s="36">
        <v>8.6773796249991229</v>
      </c>
      <c r="X23" s="36">
        <v>1</v>
      </c>
      <c r="Y23" s="32" t="s">
        <v>109</v>
      </c>
      <c r="Z23" s="32" t="s">
        <v>109</v>
      </c>
      <c r="AA23" s="36" t="s">
        <v>109</v>
      </c>
      <c r="AB23" s="36" t="s">
        <v>109</v>
      </c>
      <c r="AC23" s="32" t="s">
        <v>109</v>
      </c>
      <c r="AD23" s="38">
        <v>415.99357922245798</v>
      </c>
      <c r="AE23" s="39">
        <v>45.3</v>
      </c>
      <c r="AF23" s="38">
        <v>2951615.4520022455</v>
      </c>
      <c r="AG23" s="39">
        <v>48.42</v>
      </c>
      <c r="AH23" s="40">
        <v>156.63</v>
      </c>
      <c r="AI23" s="38">
        <v>0</v>
      </c>
      <c r="AJ23" s="38">
        <v>0</v>
      </c>
      <c r="AK23" s="38">
        <v>0</v>
      </c>
      <c r="AL23" s="38">
        <v>3154905.5441310788</v>
      </c>
      <c r="AM23" s="38">
        <v>0</v>
      </c>
      <c r="AN23" s="41" t="s">
        <v>109</v>
      </c>
    </row>
    <row r="24" spans="1:40" x14ac:dyDescent="0.15">
      <c r="A24" s="32" t="s">
        <v>153</v>
      </c>
      <c r="B24" s="32" t="s">
        <v>158</v>
      </c>
      <c r="C24" s="32" t="s">
        <v>49</v>
      </c>
      <c r="D24" s="32" t="s">
        <v>179</v>
      </c>
      <c r="E24" s="32" t="s">
        <v>687</v>
      </c>
      <c r="F24" s="32" t="s">
        <v>1191</v>
      </c>
      <c r="G24" s="32" t="s">
        <v>109</v>
      </c>
      <c r="H24" s="32" t="s">
        <v>1684</v>
      </c>
      <c r="I24" s="35">
        <v>12369388.501909792</v>
      </c>
      <c r="J24" s="32" t="s">
        <v>149</v>
      </c>
      <c r="K24" s="35">
        <v>16080205.052482732</v>
      </c>
      <c r="L24" s="32" t="s">
        <v>1684</v>
      </c>
      <c r="M24" s="35">
        <v>12369388.501909792</v>
      </c>
      <c r="N24" s="32" t="s">
        <v>149</v>
      </c>
      <c r="O24" s="35">
        <v>16080205.052482732</v>
      </c>
      <c r="P24" s="35">
        <v>12369388.501909792</v>
      </c>
      <c r="Q24" s="35">
        <v>0</v>
      </c>
      <c r="R24" s="35">
        <v>0</v>
      </c>
      <c r="S24" s="36">
        <v>0</v>
      </c>
      <c r="T24" s="32" t="s">
        <v>20</v>
      </c>
      <c r="U24" s="32" t="s">
        <v>109</v>
      </c>
      <c r="V24" s="32" t="s">
        <v>1697</v>
      </c>
      <c r="W24" s="36">
        <v>8.6773796249991229</v>
      </c>
      <c r="X24" s="36">
        <v>1</v>
      </c>
      <c r="Y24" s="32" t="s">
        <v>109</v>
      </c>
      <c r="Z24" s="32" t="s">
        <v>109</v>
      </c>
      <c r="AA24" s="36" t="s">
        <v>109</v>
      </c>
      <c r="AB24" s="36" t="s">
        <v>109</v>
      </c>
      <c r="AC24" s="32" t="s">
        <v>109</v>
      </c>
      <c r="AD24" s="38">
        <v>407.57652098620883</v>
      </c>
      <c r="AE24" s="39">
        <v>197.1</v>
      </c>
      <c r="AF24" s="38">
        <v>12582609.768245641</v>
      </c>
      <c r="AG24" s="39">
        <v>193.76</v>
      </c>
      <c r="AH24" s="40">
        <v>156.63</v>
      </c>
      <c r="AI24" s="38">
        <v>0</v>
      </c>
      <c r="AJ24" s="38">
        <v>0</v>
      </c>
      <c r="AK24" s="38">
        <v>0</v>
      </c>
      <c r="AL24" s="38">
        <v>12369388.501909792</v>
      </c>
      <c r="AM24" s="38">
        <v>0</v>
      </c>
      <c r="AN24" s="41" t="s">
        <v>109</v>
      </c>
    </row>
    <row r="25" spans="1:40" x14ac:dyDescent="0.15">
      <c r="A25" s="32" t="s">
        <v>153</v>
      </c>
      <c r="B25" s="32" t="s">
        <v>159</v>
      </c>
      <c r="C25" s="32" t="s">
        <v>49</v>
      </c>
      <c r="D25" s="32" t="s">
        <v>180</v>
      </c>
      <c r="E25" s="32" t="s">
        <v>688</v>
      </c>
      <c r="F25" s="32" t="s">
        <v>1192</v>
      </c>
      <c r="G25" s="32" t="s">
        <v>109</v>
      </c>
      <c r="H25" s="32" t="s">
        <v>1684</v>
      </c>
      <c r="I25" s="35">
        <v>6991379.0815381752</v>
      </c>
      <c r="J25" s="32" t="s">
        <v>149</v>
      </c>
      <c r="K25" s="35">
        <v>9088792.8059996273</v>
      </c>
      <c r="L25" s="32" t="s">
        <v>1684</v>
      </c>
      <c r="M25" s="35">
        <v>6991379.0815381752</v>
      </c>
      <c r="N25" s="32" t="s">
        <v>149</v>
      </c>
      <c r="O25" s="35">
        <v>9088792.8059996273</v>
      </c>
      <c r="P25" s="35">
        <v>6991379.0815381752</v>
      </c>
      <c r="Q25" s="35">
        <v>0</v>
      </c>
      <c r="R25" s="35">
        <v>0</v>
      </c>
      <c r="S25" s="36">
        <v>0</v>
      </c>
      <c r="T25" s="32" t="s">
        <v>20</v>
      </c>
      <c r="U25" s="32" t="s">
        <v>109</v>
      </c>
      <c r="V25" s="32" t="s">
        <v>1697</v>
      </c>
      <c r="W25" s="36">
        <v>8.6773796249991229</v>
      </c>
      <c r="X25" s="36">
        <v>1</v>
      </c>
      <c r="Y25" s="32" t="s">
        <v>109</v>
      </c>
      <c r="Z25" s="32" t="s">
        <v>109</v>
      </c>
      <c r="AA25" s="36" t="s">
        <v>109</v>
      </c>
      <c r="AB25" s="36" t="s">
        <v>109</v>
      </c>
      <c r="AC25" s="32" t="s">
        <v>109</v>
      </c>
      <c r="AD25" s="38">
        <v>1755.2603505448228</v>
      </c>
      <c r="AE25" s="39">
        <v>26.02</v>
      </c>
      <c r="AF25" s="38">
        <v>7153585.6859634686</v>
      </c>
      <c r="AG25" s="39">
        <v>25.43</v>
      </c>
      <c r="AH25" s="40">
        <v>156.63</v>
      </c>
      <c r="AI25" s="38">
        <v>0</v>
      </c>
      <c r="AJ25" s="38">
        <v>0</v>
      </c>
      <c r="AK25" s="38">
        <v>0</v>
      </c>
      <c r="AL25" s="38">
        <v>6991379.0815381752</v>
      </c>
      <c r="AM25" s="38">
        <v>0</v>
      </c>
      <c r="AN25" s="41" t="s">
        <v>109</v>
      </c>
    </row>
    <row r="26" spans="1:40" x14ac:dyDescent="0.15">
      <c r="A26" s="32" t="s">
        <v>153</v>
      </c>
      <c r="B26" s="32" t="s">
        <v>46</v>
      </c>
      <c r="C26" s="32" t="s">
        <v>49</v>
      </c>
      <c r="D26" s="32" t="s">
        <v>181</v>
      </c>
      <c r="E26" s="32" t="s">
        <v>689</v>
      </c>
      <c r="F26" s="32" t="s">
        <v>1193</v>
      </c>
      <c r="G26" s="32" t="s">
        <v>109</v>
      </c>
      <c r="H26" s="32" t="s">
        <v>1684</v>
      </c>
      <c r="I26" s="35">
        <v>121263497.98094651</v>
      </c>
      <c r="J26" s="32" t="s">
        <v>149</v>
      </c>
      <c r="K26" s="35">
        <v>157642547.37523046</v>
      </c>
      <c r="L26" s="32" t="s">
        <v>1684</v>
      </c>
      <c r="M26" s="35">
        <v>121263497.98094651</v>
      </c>
      <c r="N26" s="32" t="s">
        <v>149</v>
      </c>
      <c r="O26" s="35">
        <v>157642547.37523046</v>
      </c>
      <c r="P26" s="35">
        <v>121263497.98094651</v>
      </c>
      <c r="Q26" s="35">
        <v>0</v>
      </c>
      <c r="R26" s="35">
        <v>0</v>
      </c>
      <c r="S26" s="36">
        <v>0</v>
      </c>
      <c r="T26" s="32" t="s">
        <v>20</v>
      </c>
      <c r="U26" s="32" t="s">
        <v>109</v>
      </c>
      <c r="V26" s="32" t="s">
        <v>1697</v>
      </c>
      <c r="W26" s="36">
        <v>8.6773796249991229</v>
      </c>
      <c r="X26" s="36">
        <v>1</v>
      </c>
      <c r="Y26" s="32" t="s">
        <v>109</v>
      </c>
      <c r="Z26" s="32" t="s">
        <v>109</v>
      </c>
      <c r="AA26" s="36" t="s">
        <v>109</v>
      </c>
      <c r="AB26" s="36" t="s">
        <v>109</v>
      </c>
      <c r="AC26" s="32" t="s">
        <v>109</v>
      </c>
      <c r="AD26" s="38">
        <v>7096.2742835280333</v>
      </c>
      <c r="AE26" s="39">
        <v>102.48</v>
      </c>
      <c r="AF26" s="38">
        <v>113905437.91408299</v>
      </c>
      <c r="AG26" s="39">
        <v>109.1</v>
      </c>
      <c r="AH26" s="40">
        <v>156.63</v>
      </c>
      <c r="AI26" s="38">
        <v>0</v>
      </c>
      <c r="AJ26" s="38">
        <v>0</v>
      </c>
      <c r="AK26" s="38">
        <v>0</v>
      </c>
      <c r="AL26" s="38">
        <v>121263497.98094651</v>
      </c>
      <c r="AM26" s="38">
        <v>0</v>
      </c>
      <c r="AN26" s="41" t="s">
        <v>109</v>
      </c>
    </row>
    <row r="27" spans="1:40" x14ac:dyDescent="0.15">
      <c r="A27" s="32" t="s">
        <v>153</v>
      </c>
      <c r="B27" s="32" t="s">
        <v>46</v>
      </c>
      <c r="C27" s="32" t="s">
        <v>49</v>
      </c>
      <c r="D27" s="32" t="s">
        <v>182</v>
      </c>
      <c r="E27" s="32" t="s">
        <v>690</v>
      </c>
      <c r="F27" s="32" t="s">
        <v>1194</v>
      </c>
      <c r="G27" s="32" t="s">
        <v>109</v>
      </c>
      <c r="H27" s="32" t="s">
        <v>1684</v>
      </c>
      <c r="I27" s="35">
        <v>58911129.520355597</v>
      </c>
      <c r="J27" s="32" t="s">
        <v>149</v>
      </c>
      <c r="K27" s="35">
        <v>76584468.376462281</v>
      </c>
      <c r="L27" s="32" t="s">
        <v>1684</v>
      </c>
      <c r="M27" s="35">
        <v>58911129.520355597</v>
      </c>
      <c r="N27" s="32" t="s">
        <v>149</v>
      </c>
      <c r="O27" s="35">
        <v>76584468.376462281</v>
      </c>
      <c r="P27" s="35">
        <v>58703688.950778328</v>
      </c>
      <c r="Q27" s="35">
        <v>207440.56957726655</v>
      </c>
      <c r="R27" s="35">
        <v>0</v>
      </c>
      <c r="S27" s="36">
        <v>0</v>
      </c>
      <c r="T27" s="32" t="s">
        <v>20</v>
      </c>
      <c r="U27" s="32" t="s">
        <v>109</v>
      </c>
      <c r="V27" s="32" t="s">
        <v>1697</v>
      </c>
      <c r="W27" s="36">
        <v>8.6773796249991229</v>
      </c>
      <c r="X27" s="36">
        <v>1</v>
      </c>
      <c r="Y27" s="32" t="s">
        <v>109</v>
      </c>
      <c r="Z27" s="32" t="s">
        <v>109</v>
      </c>
      <c r="AA27" s="36" t="s">
        <v>109</v>
      </c>
      <c r="AB27" s="36" t="s">
        <v>109</v>
      </c>
      <c r="AC27" s="32" t="s">
        <v>109</v>
      </c>
      <c r="AD27" s="38">
        <v>2164.0517046785312</v>
      </c>
      <c r="AE27" s="39">
        <v>175.57</v>
      </c>
      <c r="AF27" s="38">
        <v>59510402.807196453</v>
      </c>
      <c r="AG27" s="39">
        <v>173.19</v>
      </c>
      <c r="AH27" s="40">
        <v>156.63</v>
      </c>
      <c r="AI27" s="38">
        <v>207440.56957726655</v>
      </c>
      <c r="AJ27" s="38">
        <v>0</v>
      </c>
      <c r="AK27" s="38">
        <v>207440.56957726655</v>
      </c>
      <c r="AL27" s="38">
        <v>58911129.520355597</v>
      </c>
      <c r="AM27" s="38">
        <v>0</v>
      </c>
      <c r="AN27" s="41" t="s">
        <v>109</v>
      </c>
    </row>
    <row r="28" spans="1:40" x14ac:dyDescent="0.15">
      <c r="A28" s="32" t="s">
        <v>153</v>
      </c>
      <c r="B28" s="32" t="s">
        <v>46</v>
      </c>
      <c r="C28" s="32" t="s">
        <v>49</v>
      </c>
      <c r="D28" s="32" t="s">
        <v>183</v>
      </c>
      <c r="E28" s="32" t="s">
        <v>691</v>
      </c>
      <c r="F28" s="32" t="s">
        <v>1195</v>
      </c>
      <c r="G28" s="32" t="s">
        <v>109</v>
      </c>
      <c r="H28" s="32" t="s">
        <v>1684</v>
      </c>
      <c r="I28" s="35">
        <v>38067601.41709508</v>
      </c>
      <c r="J28" s="32" t="s">
        <v>149</v>
      </c>
      <c r="K28" s="35">
        <v>49487881.842223607</v>
      </c>
      <c r="L28" s="32" t="s">
        <v>1684</v>
      </c>
      <c r="M28" s="35">
        <v>38067601.41709508</v>
      </c>
      <c r="N28" s="32" t="s">
        <v>149</v>
      </c>
      <c r="O28" s="35">
        <v>49487881.842223607</v>
      </c>
      <c r="P28" s="35">
        <v>38067601.41709508</v>
      </c>
      <c r="Q28" s="35">
        <v>0</v>
      </c>
      <c r="R28" s="35">
        <v>0</v>
      </c>
      <c r="S28" s="36">
        <v>0</v>
      </c>
      <c r="T28" s="32" t="s">
        <v>20</v>
      </c>
      <c r="U28" s="32" t="s">
        <v>109</v>
      </c>
      <c r="V28" s="32" t="s">
        <v>1697</v>
      </c>
      <c r="W28" s="36">
        <v>8.6773796249991229</v>
      </c>
      <c r="X28" s="36">
        <v>1</v>
      </c>
      <c r="Y28" s="32" t="s">
        <v>109</v>
      </c>
      <c r="Z28" s="32" t="s">
        <v>109</v>
      </c>
      <c r="AA28" s="36" t="s">
        <v>109</v>
      </c>
      <c r="AB28" s="36" t="s">
        <v>109</v>
      </c>
      <c r="AC28" s="32" t="s">
        <v>109</v>
      </c>
      <c r="AD28" s="38">
        <v>1469.8613346786015</v>
      </c>
      <c r="AE28" s="39">
        <v>159.33000000000001</v>
      </c>
      <c r="AF28" s="38">
        <v>36681650.603711605</v>
      </c>
      <c r="AG28" s="39">
        <v>165.35</v>
      </c>
      <c r="AH28" s="40">
        <v>156.63</v>
      </c>
      <c r="AI28" s="38">
        <v>0</v>
      </c>
      <c r="AJ28" s="38">
        <v>0</v>
      </c>
      <c r="AK28" s="38">
        <v>0</v>
      </c>
      <c r="AL28" s="38">
        <v>38067601.41709508</v>
      </c>
      <c r="AM28" s="38">
        <v>0</v>
      </c>
      <c r="AN28" s="41" t="s">
        <v>109</v>
      </c>
    </row>
    <row r="29" spans="1:40" x14ac:dyDescent="0.15">
      <c r="A29" s="32" t="s">
        <v>153</v>
      </c>
      <c r="B29" s="32" t="s">
        <v>46</v>
      </c>
      <c r="C29" s="32" t="s">
        <v>49</v>
      </c>
      <c r="D29" s="32" t="s">
        <v>184</v>
      </c>
      <c r="E29" s="32" t="s">
        <v>692</v>
      </c>
      <c r="F29" s="32" t="s">
        <v>1196</v>
      </c>
      <c r="G29" s="32" t="s">
        <v>109</v>
      </c>
      <c r="H29" s="32" t="s">
        <v>1684</v>
      </c>
      <c r="I29" s="35">
        <v>7230647.0647467906</v>
      </c>
      <c r="J29" s="32" t="s">
        <v>149</v>
      </c>
      <c r="K29" s="35">
        <v>9399841.1841708273</v>
      </c>
      <c r="L29" s="32" t="s">
        <v>1684</v>
      </c>
      <c r="M29" s="35">
        <v>7230647.0647467906</v>
      </c>
      <c r="N29" s="32" t="s">
        <v>149</v>
      </c>
      <c r="O29" s="35">
        <v>9399841.1841708273</v>
      </c>
      <c r="P29" s="35">
        <v>7226296.313376613</v>
      </c>
      <c r="Q29" s="35">
        <v>4350.7513701783109</v>
      </c>
      <c r="R29" s="35">
        <v>0</v>
      </c>
      <c r="S29" s="36">
        <v>0</v>
      </c>
      <c r="T29" s="32" t="s">
        <v>20</v>
      </c>
      <c r="U29" s="32" t="s">
        <v>109</v>
      </c>
      <c r="V29" s="32" t="s">
        <v>1697</v>
      </c>
      <c r="W29" s="36">
        <v>8.6773796249991229</v>
      </c>
      <c r="X29" s="36">
        <v>1</v>
      </c>
      <c r="Y29" s="32" t="s">
        <v>109</v>
      </c>
      <c r="Z29" s="32" t="s">
        <v>109</v>
      </c>
      <c r="AA29" s="36" t="s">
        <v>109</v>
      </c>
      <c r="AB29" s="36" t="s">
        <v>109</v>
      </c>
      <c r="AC29" s="32" t="s">
        <v>109</v>
      </c>
      <c r="AD29" s="38">
        <v>257.197532084974</v>
      </c>
      <c r="AE29" s="39">
        <v>169.97</v>
      </c>
      <c r="AF29" s="38">
        <v>6847215.8732099198</v>
      </c>
      <c r="AG29" s="39">
        <v>179.38</v>
      </c>
      <c r="AH29" s="40">
        <v>156.63</v>
      </c>
      <c r="AI29" s="38">
        <v>4350.7513701783109</v>
      </c>
      <c r="AJ29" s="38">
        <v>0</v>
      </c>
      <c r="AK29" s="38">
        <v>4350.7513701783109</v>
      </c>
      <c r="AL29" s="38">
        <v>7230647.0647467915</v>
      </c>
      <c r="AM29" s="38">
        <v>0</v>
      </c>
      <c r="AN29" s="41" t="s">
        <v>109</v>
      </c>
    </row>
    <row r="30" spans="1:40" x14ac:dyDescent="0.15">
      <c r="A30" s="32" t="s">
        <v>153</v>
      </c>
      <c r="B30" s="32" t="s">
        <v>46</v>
      </c>
      <c r="C30" s="32" t="s">
        <v>49</v>
      </c>
      <c r="D30" s="32" t="s">
        <v>185</v>
      </c>
      <c r="E30" s="32" t="s">
        <v>693</v>
      </c>
      <c r="F30" s="32" t="s">
        <v>1197</v>
      </c>
      <c r="G30" s="32" t="s">
        <v>109</v>
      </c>
      <c r="H30" s="32" t="s">
        <v>1684</v>
      </c>
      <c r="I30" s="35">
        <v>10450859.08857839</v>
      </c>
      <c r="J30" s="32" t="s">
        <v>149</v>
      </c>
      <c r="K30" s="35">
        <v>13586116.815151909</v>
      </c>
      <c r="L30" s="32" t="s">
        <v>1684</v>
      </c>
      <c r="M30" s="35">
        <v>10450859.08857839</v>
      </c>
      <c r="N30" s="32" t="s">
        <v>149</v>
      </c>
      <c r="O30" s="35">
        <v>13586116.815151909</v>
      </c>
      <c r="P30" s="35">
        <v>10332802.904911296</v>
      </c>
      <c r="Q30" s="35">
        <v>118056.18366709433</v>
      </c>
      <c r="R30" s="35">
        <v>0</v>
      </c>
      <c r="S30" s="36">
        <v>0</v>
      </c>
      <c r="T30" s="32" t="s">
        <v>20</v>
      </c>
      <c r="U30" s="32" t="s">
        <v>109</v>
      </c>
      <c r="V30" s="32" t="s">
        <v>1697</v>
      </c>
      <c r="W30" s="36">
        <v>8.6773796249991229</v>
      </c>
      <c r="X30" s="36">
        <v>1</v>
      </c>
      <c r="Y30" s="32" t="s">
        <v>109</v>
      </c>
      <c r="Z30" s="32" t="s">
        <v>109</v>
      </c>
      <c r="AA30" s="36" t="s">
        <v>109</v>
      </c>
      <c r="AB30" s="36" t="s">
        <v>109</v>
      </c>
      <c r="AC30" s="32" t="s">
        <v>109</v>
      </c>
      <c r="AD30" s="38">
        <v>734.62695905242583</v>
      </c>
      <c r="AE30" s="39">
        <v>89.9</v>
      </c>
      <c r="AF30" s="38">
        <v>10344309.370615434</v>
      </c>
      <c r="AG30" s="39">
        <v>89.8</v>
      </c>
      <c r="AH30" s="40">
        <v>156.63</v>
      </c>
      <c r="AI30" s="38">
        <v>118056.18366709433</v>
      </c>
      <c r="AJ30" s="38">
        <v>0</v>
      </c>
      <c r="AK30" s="38">
        <v>118056.18366709433</v>
      </c>
      <c r="AL30" s="38">
        <v>10450859.08857839</v>
      </c>
      <c r="AM30" s="38">
        <v>0</v>
      </c>
      <c r="AN30" s="41" t="s">
        <v>109</v>
      </c>
    </row>
    <row r="31" spans="1:40" x14ac:dyDescent="0.15">
      <c r="A31" s="32" t="s">
        <v>153</v>
      </c>
      <c r="B31" s="32" t="s">
        <v>46</v>
      </c>
      <c r="C31" s="32" t="s">
        <v>49</v>
      </c>
      <c r="D31" s="32" t="s">
        <v>186</v>
      </c>
      <c r="E31" s="32" t="s">
        <v>694</v>
      </c>
      <c r="F31" s="32" t="s">
        <v>1198</v>
      </c>
      <c r="G31" s="32" t="s">
        <v>109</v>
      </c>
      <c r="H31" s="32" t="s">
        <v>1684</v>
      </c>
      <c r="I31" s="35">
        <v>87937242.649542242</v>
      </c>
      <c r="J31" s="32" t="s">
        <v>149</v>
      </c>
      <c r="K31" s="35">
        <v>114318415.44440491</v>
      </c>
      <c r="L31" s="32" t="s">
        <v>1684</v>
      </c>
      <c r="M31" s="35">
        <v>87937242.649542242</v>
      </c>
      <c r="N31" s="32" t="s">
        <v>149</v>
      </c>
      <c r="O31" s="35">
        <v>114318415.44440491</v>
      </c>
      <c r="P31" s="35">
        <v>87937242.649542242</v>
      </c>
      <c r="Q31" s="35">
        <v>0</v>
      </c>
      <c r="R31" s="35">
        <v>0</v>
      </c>
      <c r="S31" s="36">
        <v>0</v>
      </c>
      <c r="T31" s="32" t="s">
        <v>20</v>
      </c>
      <c r="U31" s="32" t="s">
        <v>109</v>
      </c>
      <c r="V31" s="32" t="s">
        <v>1697</v>
      </c>
      <c r="W31" s="36">
        <v>8.6773796249991229</v>
      </c>
      <c r="X31" s="36">
        <v>1</v>
      </c>
      <c r="Y31" s="32" t="s">
        <v>109</v>
      </c>
      <c r="Z31" s="32" t="s">
        <v>109</v>
      </c>
      <c r="AA31" s="36" t="s">
        <v>109</v>
      </c>
      <c r="AB31" s="36" t="s">
        <v>109</v>
      </c>
      <c r="AC31" s="32" t="s">
        <v>109</v>
      </c>
      <c r="AD31" s="38">
        <v>3787.0687897383677</v>
      </c>
      <c r="AE31" s="39">
        <v>147.66999999999999</v>
      </c>
      <c r="AF31" s="38">
        <v>87593204.852479339</v>
      </c>
      <c r="AG31" s="39">
        <v>148.25</v>
      </c>
      <c r="AH31" s="40">
        <v>156.63</v>
      </c>
      <c r="AI31" s="38">
        <v>0</v>
      </c>
      <c r="AJ31" s="38">
        <v>0</v>
      </c>
      <c r="AK31" s="38">
        <v>0</v>
      </c>
      <c r="AL31" s="38">
        <v>87937242.649542242</v>
      </c>
      <c r="AM31" s="38">
        <v>0</v>
      </c>
      <c r="AN31" s="41" t="s">
        <v>109</v>
      </c>
    </row>
    <row r="32" spans="1:40" x14ac:dyDescent="0.15">
      <c r="A32" s="32" t="s">
        <v>153</v>
      </c>
      <c r="B32" s="32" t="s">
        <v>46</v>
      </c>
      <c r="C32" s="32" t="s">
        <v>49</v>
      </c>
      <c r="D32" s="32" t="s">
        <v>187</v>
      </c>
      <c r="E32" s="32" t="s">
        <v>695</v>
      </c>
      <c r="F32" s="32" t="s">
        <v>1199</v>
      </c>
      <c r="G32" s="32" t="s">
        <v>109</v>
      </c>
      <c r="H32" s="32" t="s">
        <v>1684</v>
      </c>
      <c r="I32" s="35">
        <v>2764283.061003786</v>
      </c>
      <c r="J32" s="32" t="s">
        <v>149</v>
      </c>
      <c r="K32" s="35">
        <v>3593567.9793049218</v>
      </c>
      <c r="L32" s="32" t="s">
        <v>1684</v>
      </c>
      <c r="M32" s="35">
        <v>2764283.061003786</v>
      </c>
      <c r="N32" s="32" t="s">
        <v>149</v>
      </c>
      <c r="O32" s="35">
        <v>3593567.9793049218</v>
      </c>
      <c r="P32" s="35">
        <v>2739515.9105305206</v>
      </c>
      <c r="Q32" s="35">
        <v>24767.150473264999</v>
      </c>
      <c r="R32" s="35">
        <v>0</v>
      </c>
      <c r="S32" s="36">
        <v>0</v>
      </c>
      <c r="T32" s="32" t="s">
        <v>20</v>
      </c>
      <c r="U32" s="32" t="s">
        <v>109</v>
      </c>
      <c r="V32" s="32" t="s">
        <v>1697</v>
      </c>
      <c r="W32" s="36">
        <v>8.6773796249991229</v>
      </c>
      <c r="X32" s="36">
        <v>1</v>
      </c>
      <c r="Y32" s="32" t="s">
        <v>109</v>
      </c>
      <c r="Z32" s="32" t="s">
        <v>109</v>
      </c>
      <c r="AA32" s="36" t="s">
        <v>109</v>
      </c>
      <c r="AB32" s="36" t="s">
        <v>109</v>
      </c>
      <c r="AC32" s="32" t="s">
        <v>109</v>
      </c>
      <c r="AD32" s="38">
        <v>193.0716966562305</v>
      </c>
      <c r="AE32" s="39">
        <v>88.39</v>
      </c>
      <c r="AF32" s="38">
        <v>2672986.0938504674</v>
      </c>
      <c r="AG32" s="39">
        <v>90.59</v>
      </c>
      <c r="AH32" s="40">
        <v>156.63</v>
      </c>
      <c r="AI32" s="38">
        <v>24767.150473264999</v>
      </c>
      <c r="AJ32" s="38">
        <v>0</v>
      </c>
      <c r="AK32" s="38">
        <v>24767.150473264999</v>
      </c>
      <c r="AL32" s="38">
        <v>2764283.0610037856</v>
      </c>
      <c r="AM32" s="38">
        <v>0</v>
      </c>
      <c r="AN32" s="41" t="s">
        <v>109</v>
      </c>
    </row>
    <row r="33" spans="1:40" x14ac:dyDescent="0.15">
      <c r="A33" s="32" t="s">
        <v>153</v>
      </c>
      <c r="B33" s="32" t="s">
        <v>46</v>
      </c>
      <c r="C33" s="32" t="s">
        <v>49</v>
      </c>
      <c r="D33" s="32" t="s">
        <v>188</v>
      </c>
      <c r="E33" s="32" t="s">
        <v>696</v>
      </c>
      <c r="F33" s="32" t="s">
        <v>1200</v>
      </c>
      <c r="G33" s="32" t="s">
        <v>109</v>
      </c>
      <c r="H33" s="32" t="s">
        <v>1684</v>
      </c>
      <c r="I33" s="35">
        <v>27783177.940676019</v>
      </c>
      <c r="J33" s="32" t="s">
        <v>149</v>
      </c>
      <c r="K33" s="35">
        <v>36118131.32287883</v>
      </c>
      <c r="L33" s="32" t="s">
        <v>1684</v>
      </c>
      <c r="M33" s="35">
        <v>27783177.940676019</v>
      </c>
      <c r="N33" s="32" t="s">
        <v>149</v>
      </c>
      <c r="O33" s="35">
        <v>36118131.32287883</v>
      </c>
      <c r="P33" s="35">
        <v>27544076.736703798</v>
      </c>
      <c r="Q33" s="35">
        <v>239101.20397222336</v>
      </c>
      <c r="R33" s="35">
        <v>0</v>
      </c>
      <c r="S33" s="36">
        <v>0</v>
      </c>
      <c r="T33" s="32" t="s">
        <v>20</v>
      </c>
      <c r="U33" s="32" t="s">
        <v>109</v>
      </c>
      <c r="V33" s="32" t="s">
        <v>1697</v>
      </c>
      <c r="W33" s="36">
        <v>8.6773796249991229</v>
      </c>
      <c r="X33" s="36">
        <v>1</v>
      </c>
      <c r="Y33" s="32" t="s">
        <v>109</v>
      </c>
      <c r="Z33" s="32" t="s">
        <v>109</v>
      </c>
      <c r="AA33" s="36" t="s">
        <v>109</v>
      </c>
      <c r="AB33" s="36" t="s">
        <v>109</v>
      </c>
      <c r="AC33" s="32" t="s">
        <v>109</v>
      </c>
      <c r="AD33" s="38">
        <v>2019.2262387372962</v>
      </c>
      <c r="AE33" s="39">
        <v>91.37</v>
      </c>
      <c r="AF33" s="38">
        <v>28897718.36833914</v>
      </c>
      <c r="AG33" s="39">
        <v>87.09</v>
      </c>
      <c r="AH33" s="40">
        <v>156.63</v>
      </c>
      <c r="AI33" s="38">
        <v>239101.20397222336</v>
      </c>
      <c r="AJ33" s="38">
        <v>0</v>
      </c>
      <c r="AK33" s="38">
        <v>239101.20397222336</v>
      </c>
      <c r="AL33" s="38">
        <v>27783177.940676022</v>
      </c>
      <c r="AM33" s="38">
        <v>0</v>
      </c>
      <c r="AN33" s="41" t="s">
        <v>109</v>
      </c>
    </row>
    <row r="34" spans="1:40" x14ac:dyDescent="0.15">
      <c r="A34" s="32" t="s">
        <v>153</v>
      </c>
      <c r="B34" s="32" t="s">
        <v>46</v>
      </c>
      <c r="C34" s="32" t="s">
        <v>49</v>
      </c>
      <c r="D34" s="32" t="s">
        <v>189</v>
      </c>
      <c r="E34" s="32" t="s">
        <v>697</v>
      </c>
      <c r="F34" s="32" t="s">
        <v>1201</v>
      </c>
      <c r="G34" s="32" t="s">
        <v>109</v>
      </c>
      <c r="H34" s="32" t="s">
        <v>1684</v>
      </c>
      <c r="I34" s="35">
        <v>24966526.1126712</v>
      </c>
      <c r="J34" s="32" t="s">
        <v>149</v>
      </c>
      <c r="K34" s="35">
        <v>32456483.946472563</v>
      </c>
      <c r="L34" s="32" t="s">
        <v>1684</v>
      </c>
      <c r="M34" s="35">
        <v>24966526.1126712</v>
      </c>
      <c r="N34" s="32" t="s">
        <v>149</v>
      </c>
      <c r="O34" s="35">
        <v>32456483.946472563</v>
      </c>
      <c r="P34" s="35">
        <v>24966526.1126712</v>
      </c>
      <c r="Q34" s="35">
        <v>0</v>
      </c>
      <c r="R34" s="35">
        <v>0</v>
      </c>
      <c r="S34" s="36">
        <v>0</v>
      </c>
      <c r="T34" s="32" t="s">
        <v>20</v>
      </c>
      <c r="U34" s="32" t="s">
        <v>109</v>
      </c>
      <c r="V34" s="32" t="s">
        <v>1697</v>
      </c>
      <c r="W34" s="36">
        <v>8.6773796249991229</v>
      </c>
      <c r="X34" s="36">
        <v>1</v>
      </c>
      <c r="Y34" s="32" t="s">
        <v>109</v>
      </c>
      <c r="Z34" s="32" t="s">
        <v>109</v>
      </c>
      <c r="AA34" s="36" t="s">
        <v>109</v>
      </c>
      <c r="AB34" s="36" t="s">
        <v>109</v>
      </c>
      <c r="AC34" s="32" t="s">
        <v>109</v>
      </c>
      <c r="AD34" s="38">
        <v>2715.9330488284759</v>
      </c>
      <c r="AE34" s="39">
        <v>58.19</v>
      </c>
      <c r="AF34" s="38">
        <v>24753827.832005348</v>
      </c>
      <c r="AG34" s="39">
        <v>58.69</v>
      </c>
      <c r="AH34" s="40">
        <v>156.63</v>
      </c>
      <c r="AI34" s="38">
        <v>0</v>
      </c>
      <c r="AJ34" s="38">
        <v>0</v>
      </c>
      <c r="AK34" s="38">
        <v>0</v>
      </c>
      <c r="AL34" s="38">
        <v>24966526.1126712</v>
      </c>
      <c r="AM34" s="38">
        <v>0</v>
      </c>
      <c r="AN34" s="41" t="s">
        <v>109</v>
      </c>
    </row>
    <row r="35" spans="1:40" x14ac:dyDescent="0.15">
      <c r="A35" s="32" t="s">
        <v>153</v>
      </c>
      <c r="B35" s="32" t="s">
        <v>46</v>
      </c>
      <c r="C35" s="32" t="s">
        <v>49</v>
      </c>
      <c r="D35" s="32" t="s">
        <v>190</v>
      </c>
      <c r="E35" s="32" t="s">
        <v>698</v>
      </c>
      <c r="F35" s="32" t="s">
        <v>1202</v>
      </c>
      <c r="G35" s="32" t="s">
        <v>109</v>
      </c>
      <c r="H35" s="32" t="s">
        <v>1684</v>
      </c>
      <c r="I35" s="35">
        <v>51303025.466396153</v>
      </c>
      <c r="J35" s="32" t="s">
        <v>149</v>
      </c>
      <c r="K35" s="35">
        <v>66693933.106315002</v>
      </c>
      <c r="L35" s="32" t="s">
        <v>1684</v>
      </c>
      <c r="M35" s="35">
        <v>51303025.466396153</v>
      </c>
      <c r="N35" s="32" t="s">
        <v>149</v>
      </c>
      <c r="O35" s="35">
        <v>66693933.106315002</v>
      </c>
      <c r="P35" s="35">
        <v>51303025.466396153</v>
      </c>
      <c r="Q35" s="35">
        <v>0</v>
      </c>
      <c r="R35" s="35">
        <v>0</v>
      </c>
      <c r="S35" s="36">
        <v>0</v>
      </c>
      <c r="T35" s="32" t="s">
        <v>20</v>
      </c>
      <c r="U35" s="32" t="s">
        <v>109</v>
      </c>
      <c r="V35" s="32" t="s">
        <v>1697</v>
      </c>
      <c r="W35" s="36">
        <v>8.6773796249991229</v>
      </c>
      <c r="X35" s="36">
        <v>1</v>
      </c>
      <c r="Y35" s="32" t="s">
        <v>109</v>
      </c>
      <c r="Z35" s="32" t="s">
        <v>109</v>
      </c>
      <c r="AA35" s="36" t="s">
        <v>109</v>
      </c>
      <c r="AB35" s="36" t="s">
        <v>109</v>
      </c>
      <c r="AC35" s="32" t="s">
        <v>109</v>
      </c>
      <c r="AD35" s="38">
        <v>2213.4259947447763</v>
      </c>
      <c r="AE35" s="39">
        <v>145.85</v>
      </c>
      <c r="AF35" s="38">
        <v>50564578.117416233</v>
      </c>
      <c r="AG35" s="39">
        <v>147.97999999999999</v>
      </c>
      <c r="AH35" s="40">
        <v>156.63</v>
      </c>
      <c r="AI35" s="38">
        <v>0</v>
      </c>
      <c r="AJ35" s="38">
        <v>0</v>
      </c>
      <c r="AK35" s="38">
        <v>0</v>
      </c>
      <c r="AL35" s="38">
        <v>51303025.466396153</v>
      </c>
      <c r="AM35" s="38">
        <v>0</v>
      </c>
      <c r="AN35" s="41" t="s">
        <v>109</v>
      </c>
    </row>
    <row r="36" spans="1:40" x14ac:dyDescent="0.15">
      <c r="A36" s="32" t="s">
        <v>153</v>
      </c>
      <c r="B36" s="32" t="s">
        <v>46</v>
      </c>
      <c r="C36" s="32" t="s">
        <v>49</v>
      </c>
      <c r="D36" s="32" t="s">
        <v>191</v>
      </c>
      <c r="E36" s="32" t="s">
        <v>699</v>
      </c>
      <c r="F36" s="32" t="s">
        <v>1203</v>
      </c>
      <c r="G36" s="32" t="s">
        <v>109</v>
      </c>
      <c r="H36" s="32" t="s">
        <v>1684</v>
      </c>
      <c r="I36" s="35">
        <v>15588333.975411328</v>
      </c>
      <c r="J36" s="32" t="s">
        <v>149</v>
      </c>
      <c r="K36" s="35">
        <v>20264834.168034725</v>
      </c>
      <c r="L36" s="32" t="s">
        <v>1684</v>
      </c>
      <c r="M36" s="35">
        <v>15588333.975411328</v>
      </c>
      <c r="N36" s="32" t="s">
        <v>149</v>
      </c>
      <c r="O36" s="35">
        <v>20264834.168034725</v>
      </c>
      <c r="P36" s="35">
        <v>15588333.975411328</v>
      </c>
      <c r="Q36" s="35">
        <v>0</v>
      </c>
      <c r="R36" s="35">
        <v>0</v>
      </c>
      <c r="S36" s="36">
        <v>0</v>
      </c>
      <c r="T36" s="32" t="s">
        <v>20</v>
      </c>
      <c r="U36" s="32" t="s">
        <v>109</v>
      </c>
      <c r="V36" s="32" t="s">
        <v>1697</v>
      </c>
      <c r="W36" s="36">
        <v>8.6773796249991229</v>
      </c>
      <c r="X36" s="36">
        <v>1</v>
      </c>
      <c r="Y36" s="32" t="s">
        <v>109</v>
      </c>
      <c r="Z36" s="32" t="s">
        <v>109</v>
      </c>
      <c r="AA36" s="36" t="s">
        <v>109</v>
      </c>
      <c r="AB36" s="36" t="s">
        <v>109</v>
      </c>
      <c r="AC36" s="32" t="s">
        <v>109</v>
      </c>
      <c r="AD36" s="38">
        <v>269.34586355997277</v>
      </c>
      <c r="AE36" s="39">
        <v>379.98</v>
      </c>
      <c r="AF36" s="38">
        <v>16030460.437886229</v>
      </c>
      <c r="AG36" s="39">
        <v>369.5</v>
      </c>
      <c r="AH36" s="40">
        <v>156.63</v>
      </c>
      <c r="AI36" s="38">
        <v>0</v>
      </c>
      <c r="AJ36" s="38">
        <v>0</v>
      </c>
      <c r="AK36" s="38">
        <v>0</v>
      </c>
      <c r="AL36" s="38">
        <v>15588333.975411328</v>
      </c>
      <c r="AM36" s="38">
        <v>0</v>
      </c>
      <c r="AN36" s="41" t="s">
        <v>109</v>
      </c>
    </row>
    <row r="37" spans="1:40" x14ac:dyDescent="0.15">
      <c r="A37" s="32" t="s">
        <v>153</v>
      </c>
      <c r="B37" s="32" t="s">
        <v>46</v>
      </c>
      <c r="C37" s="32" t="s">
        <v>49</v>
      </c>
      <c r="D37" s="32" t="s">
        <v>192</v>
      </c>
      <c r="E37" s="32" t="s">
        <v>700</v>
      </c>
      <c r="F37" s="32" t="s">
        <v>1204</v>
      </c>
      <c r="G37" s="32" t="s">
        <v>109</v>
      </c>
      <c r="H37" s="32" t="s">
        <v>1684</v>
      </c>
      <c r="I37" s="35">
        <v>51594450.748864345</v>
      </c>
      <c r="J37" s="32" t="s">
        <v>149</v>
      </c>
      <c r="K37" s="35">
        <v>67072785.973523647</v>
      </c>
      <c r="L37" s="32" t="s">
        <v>1684</v>
      </c>
      <c r="M37" s="35">
        <v>51594450.748864345</v>
      </c>
      <c r="N37" s="32" t="s">
        <v>149</v>
      </c>
      <c r="O37" s="35">
        <v>67072785.973523647</v>
      </c>
      <c r="P37" s="35">
        <v>51594450.748864345</v>
      </c>
      <c r="Q37" s="35">
        <v>0</v>
      </c>
      <c r="R37" s="35">
        <v>0</v>
      </c>
      <c r="S37" s="36">
        <v>0</v>
      </c>
      <c r="T37" s="32" t="s">
        <v>1694</v>
      </c>
      <c r="U37" s="32" t="s">
        <v>1694</v>
      </c>
      <c r="V37" s="32" t="s">
        <v>1694</v>
      </c>
      <c r="W37" s="36">
        <v>8.6773796249991229</v>
      </c>
      <c r="X37" s="36">
        <v>1</v>
      </c>
      <c r="Y37" s="32" t="s">
        <v>109</v>
      </c>
      <c r="Z37" s="32" t="s">
        <v>109</v>
      </c>
      <c r="AA37" s="36" t="s">
        <v>109</v>
      </c>
      <c r="AB37" s="36" t="s">
        <v>109</v>
      </c>
      <c r="AC37" s="32" t="s">
        <v>109</v>
      </c>
      <c r="AD37" s="38">
        <v>1961.4348904348019</v>
      </c>
      <c r="AE37" s="39">
        <v>163.86</v>
      </c>
      <c r="AF37" s="38">
        <v>50340995.018522575</v>
      </c>
      <c r="AG37" s="39">
        <v>167.94</v>
      </c>
      <c r="AH37" s="40">
        <v>156.63</v>
      </c>
      <c r="AI37" s="38">
        <v>0</v>
      </c>
      <c r="AJ37" s="38">
        <v>0</v>
      </c>
      <c r="AK37" s="38">
        <v>0</v>
      </c>
      <c r="AL37" s="38">
        <v>51594450.748864345</v>
      </c>
      <c r="AM37" s="38">
        <v>0</v>
      </c>
      <c r="AN37" s="41" t="s">
        <v>109</v>
      </c>
    </row>
    <row r="38" spans="1:40" x14ac:dyDescent="0.15">
      <c r="A38" s="32" t="s">
        <v>153</v>
      </c>
      <c r="B38" s="32" t="s">
        <v>46</v>
      </c>
      <c r="C38" s="32" t="s">
        <v>49</v>
      </c>
      <c r="D38" s="32" t="s">
        <v>193</v>
      </c>
      <c r="E38" s="32" t="s">
        <v>701</v>
      </c>
      <c r="F38" s="32" t="s">
        <v>1205</v>
      </c>
      <c r="G38" s="32" t="s">
        <v>109</v>
      </c>
      <c r="H38" s="32" t="s">
        <v>1684</v>
      </c>
      <c r="I38" s="35">
        <v>65254269.816340804</v>
      </c>
      <c r="J38" s="32" t="s">
        <v>149</v>
      </c>
      <c r="K38" s="35">
        <v>84830550.761243045</v>
      </c>
      <c r="L38" s="32" t="s">
        <v>1684</v>
      </c>
      <c r="M38" s="35">
        <v>65254269.816340804</v>
      </c>
      <c r="N38" s="32" t="s">
        <v>149</v>
      </c>
      <c r="O38" s="35">
        <v>84830550.761243045</v>
      </c>
      <c r="P38" s="35">
        <v>65254269.816340804</v>
      </c>
      <c r="Q38" s="35">
        <v>0</v>
      </c>
      <c r="R38" s="35">
        <v>0</v>
      </c>
      <c r="S38" s="36">
        <v>0</v>
      </c>
      <c r="T38" s="32" t="s">
        <v>20</v>
      </c>
      <c r="U38" s="32" t="s">
        <v>109</v>
      </c>
      <c r="V38" s="32" t="s">
        <v>1697</v>
      </c>
      <c r="W38" s="36">
        <v>8.6773796249991229</v>
      </c>
      <c r="X38" s="36">
        <v>1</v>
      </c>
      <c r="Y38" s="32" t="s">
        <v>109</v>
      </c>
      <c r="Z38" s="32" t="s">
        <v>109</v>
      </c>
      <c r="AA38" s="36" t="s">
        <v>109</v>
      </c>
      <c r="AB38" s="36" t="s">
        <v>109</v>
      </c>
      <c r="AC38" s="32" t="s">
        <v>109</v>
      </c>
      <c r="AD38" s="38">
        <v>1809.3204256085673</v>
      </c>
      <c r="AE38" s="39">
        <v>246.83</v>
      </c>
      <c r="AF38" s="38">
        <v>69950106.082981348</v>
      </c>
      <c r="AG38" s="39">
        <v>230.26</v>
      </c>
      <c r="AH38" s="40">
        <v>156.63</v>
      </c>
      <c r="AI38" s="38">
        <v>0</v>
      </c>
      <c r="AJ38" s="38">
        <v>0</v>
      </c>
      <c r="AK38" s="38">
        <v>0</v>
      </c>
      <c r="AL38" s="38">
        <v>65254269.816340804</v>
      </c>
      <c r="AM38" s="38">
        <v>0</v>
      </c>
      <c r="AN38" s="41" t="s">
        <v>109</v>
      </c>
    </row>
    <row r="39" spans="1:40" x14ac:dyDescent="0.15">
      <c r="A39" s="32" t="s">
        <v>153</v>
      </c>
      <c r="B39" s="32" t="s">
        <v>46</v>
      </c>
      <c r="C39" s="32" t="s">
        <v>49</v>
      </c>
      <c r="D39" s="32" t="s">
        <v>194</v>
      </c>
      <c r="E39" s="32" t="s">
        <v>702</v>
      </c>
      <c r="F39" s="32" t="s">
        <v>1206</v>
      </c>
      <c r="G39" s="32" t="s">
        <v>109</v>
      </c>
      <c r="H39" s="32" t="s">
        <v>1684</v>
      </c>
      <c r="I39" s="35">
        <v>22745608.849322364</v>
      </c>
      <c r="J39" s="32" t="s">
        <v>149</v>
      </c>
      <c r="K39" s="35">
        <v>29569291.504119076</v>
      </c>
      <c r="L39" s="32" t="s">
        <v>1684</v>
      </c>
      <c r="M39" s="35">
        <v>22745608.849322364</v>
      </c>
      <c r="N39" s="32" t="s">
        <v>149</v>
      </c>
      <c r="O39" s="35">
        <v>29569291.504119076</v>
      </c>
      <c r="P39" s="35">
        <v>22745608.849322364</v>
      </c>
      <c r="Q39" s="35">
        <v>0</v>
      </c>
      <c r="R39" s="35">
        <v>0</v>
      </c>
      <c r="S39" s="36">
        <v>0</v>
      </c>
      <c r="T39" s="32" t="s">
        <v>1694</v>
      </c>
      <c r="U39" s="32" t="s">
        <v>1694</v>
      </c>
      <c r="V39" s="32" t="s">
        <v>1694</v>
      </c>
      <c r="W39" s="36">
        <v>8.6773796249991229</v>
      </c>
      <c r="X39" s="36">
        <v>1</v>
      </c>
      <c r="Y39" s="32" t="s">
        <v>109</v>
      </c>
      <c r="Z39" s="32" t="s">
        <v>109</v>
      </c>
      <c r="AA39" s="36" t="s">
        <v>109</v>
      </c>
      <c r="AB39" s="36" t="s">
        <v>109</v>
      </c>
      <c r="AC39" s="32" t="s">
        <v>109</v>
      </c>
      <c r="AD39" s="38">
        <v>794.84797364991971</v>
      </c>
      <c r="AE39" s="39">
        <v>182.81</v>
      </c>
      <c r="AF39" s="38">
        <v>22759303.489846539</v>
      </c>
      <c r="AG39" s="39">
        <v>182.7</v>
      </c>
      <c r="AH39" s="40">
        <v>156.63</v>
      </c>
      <c r="AI39" s="38">
        <v>0</v>
      </c>
      <c r="AJ39" s="38">
        <v>0</v>
      </c>
      <c r="AK39" s="38">
        <v>0</v>
      </c>
      <c r="AL39" s="38">
        <v>22745608.849322364</v>
      </c>
      <c r="AM39" s="38">
        <v>0</v>
      </c>
      <c r="AN39" s="41" t="s">
        <v>109</v>
      </c>
    </row>
    <row r="40" spans="1:40" x14ac:dyDescent="0.15">
      <c r="A40" s="32" t="s">
        <v>153</v>
      </c>
      <c r="B40" s="32" t="s">
        <v>46</v>
      </c>
      <c r="C40" s="32" t="s">
        <v>49</v>
      </c>
      <c r="D40" s="32" t="s">
        <v>195</v>
      </c>
      <c r="E40" s="32" t="s">
        <v>703</v>
      </c>
      <c r="F40" s="32" t="s">
        <v>1207</v>
      </c>
      <c r="G40" s="32" t="s">
        <v>109</v>
      </c>
      <c r="H40" s="32" t="s">
        <v>1684</v>
      </c>
      <c r="I40" s="35">
        <v>9098732.5274255741</v>
      </c>
      <c r="J40" s="32" t="s">
        <v>149</v>
      </c>
      <c r="K40" s="35">
        <v>11828352.285653245</v>
      </c>
      <c r="L40" s="32" t="s">
        <v>1684</v>
      </c>
      <c r="M40" s="35">
        <v>9098732.5274255741</v>
      </c>
      <c r="N40" s="32" t="s">
        <v>149</v>
      </c>
      <c r="O40" s="35">
        <v>11828352.285653245</v>
      </c>
      <c r="P40" s="35">
        <v>9098732.5274255741</v>
      </c>
      <c r="Q40" s="35">
        <v>0</v>
      </c>
      <c r="R40" s="35">
        <v>0</v>
      </c>
      <c r="S40" s="36">
        <v>0</v>
      </c>
      <c r="T40" s="32" t="s">
        <v>20</v>
      </c>
      <c r="U40" s="32" t="s">
        <v>109</v>
      </c>
      <c r="V40" s="32" t="s">
        <v>1697</v>
      </c>
      <c r="W40" s="36">
        <v>8.6773796249991229</v>
      </c>
      <c r="X40" s="36">
        <v>1</v>
      </c>
      <c r="Y40" s="32" t="s">
        <v>109</v>
      </c>
      <c r="Z40" s="32" t="s">
        <v>109</v>
      </c>
      <c r="AA40" s="36" t="s">
        <v>109</v>
      </c>
      <c r="AB40" s="36" t="s">
        <v>109</v>
      </c>
      <c r="AC40" s="32" t="s">
        <v>109</v>
      </c>
      <c r="AD40" s="38">
        <v>536.43560841744579</v>
      </c>
      <c r="AE40" s="39">
        <v>104.01</v>
      </c>
      <c r="AF40" s="38">
        <v>8739538.9058834538</v>
      </c>
      <c r="AG40" s="39">
        <v>108.29</v>
      </c>
      <c r="AH40" s="40">
        <v>156.63</v>
      </c>
      <c r="AI40" s="38">
        <v>0</v>
      </c>
      <c r="AJ40" s="38">
        <v>0</v>
      </c>
      <c r="AK40" s="38">
        <v>0</v>
      </c>
      <c r="AL40" s="38">
        <v>9098732.5274255741</v>
      </c>
      <c r="AM40" s="38">
        <v>0</v>
      </c>
      <c r="AN40" s="41" t="s">
        <v>109</v>
      </c>
    </row>
    <row r="41" spans="1:40" x14ac:dyDescent="0.15">
      <c r="A41" s="32" t="s">
        <v>153</v>
      </c>
      <c r="B41" s="32" t="s">
        <v>46</v>
      </c>
      <c r="C41" s="32" t="s">
        <v>49</v>
      </c>
      <c r="D41" s="32" t="s">
        <v>196</v>
      </c>
      <c r="E41" s="32" t="s">
        <v>704</v>
      </c>
      <c r="F41" s="32" t="s">
        <v>1208</v>
      </c>
      <c r="G41" s="32" t="s">
        <v>109</v>
      </c>
      <c r="H41" s="32" t="s">
        <v>1684</v>
      </c>
      <c r="I41" s="35">
        <v>71881477.844610155</v>
      </c>
      <c r="J41" s="32" t="s">
        <v>149</v>
      </c>
      <c r="K41" s="35">
        <v>93445921.197993204</v>
      </c>
      <c r="L41" s="32" t="s">
        <v>1684</v>
      </c>
      <c r="M41" s="35">
        <v>71881477.844610155</v>
      </c>
      <c r="N41" s="32" t="s">
        <v>149</v>
      </c>
      <c r="O41" s="35">
        <v>93445921.197993204</v>
      </c>
      <c r="P41" s="35">
        <v>71524809.166991323</v>
      </c>
      <c r="Q41" s="35">
        <v>356668.67761883774</v>
      </c>
      <c r="R41" s="35">
        <v>0</v>
      </c>
      <c r="S41" s="36">
        <v>0</v>
      </c>
      <c r="T41" s="32" t="s">
        <v>20</v>
      </c>
      <c r="U41" s="32" t="s">
        <v>109</v>
      </c>
      <c r="V41" s="32" t="s">
        <v>1697</v>
      </c>
      <c r="W41" s="36">
        <v>8.6773796249991229</v>
      </c>
      <c r="X41" s="36">
        <v>1</v>
      </c>
      <c r="Y41" s="32" t="s">
        <v>109</v>
      </c>
      <c r="Z41" s="32" t="s">
        <v>109</v>
      </c>
      <c r="AA41" s="36" t="s">
        <v>109</v>
      </c>
      <c r="AB41" s="36" t="s">
        <v>109</v>
      </c>
      <c r="AC41" s="32" t="s">
        <v>109</v>
      </c>
      <c r="AD41" s="38">
        <v>1506.046007714848</v>
      </c>
      <c r="AE41" s="39">
        <v>305.69</v>
      </c>
      <c r="AF41" s="38">
        <v>72109821.267192289</v>
      </c>
      <c r="AG41" s="39">
        <v>303.20999999999998</v>
      </c>
      <c r="AH41" s="40">
        <v>156.63</v>
      </c>
      <c r="AI41" s="38">
        <v>356668.67761883774</v>
      </c>
      <c r="AJ41" s="38">
        <v>0</v>
      </c>
      <c r="AK41" s="38">
        <v>356668.67761883774</v>
      </c>
      <c r="AL41" s="38">
        <v>71881477.844610155</v>
      </c>
      <c r="AM41" s="38">
        <v>0</v>
      </c>
      <c r="AN41" s="41" t="s">
        <v>109</v>
      </c>
    </row>
    <row r="42" spans="1:40" x14ac:dyDescent="0.15">
      <c r="A42" s="32" t="s">
        <v>153</v>
      </c>
      <c r="B42" s="32" t="s">
        <v>46</v>
      </c>
      <c r="C42" s="32" t="s">
        <v>49</v>
      </c>
      <c r="D42" s="32" t="s">
        <v>197</v>
      </c>
      <c r="E42" s="32" t="s">
        <v>705</v>
      </c>
      <c r="F42" s="32" t="s">
        <v>1209</v>
      </c>
      <c r="G42" s="32" t="s">
        <v>109</v>
      </c>
      <c r="H42" s="32" t="s">
        <v>1684</v>
      </c>
      <c r="I42" s="35">
        <v>30717341.273228876</v>
      </c>
      <c r="J42" s="32" t="s">
        <v>149</v>
      </c>
      <c r="K42" s="35">
        <v>39932543.655197538</v>
      </c>
      <c r="L42" s="32" t="s">
        <v>1684</v>
      </c>
      <c r="M42" s="35">
        <v>30717341.273228876</v>
      </c>
      <c r="N42" s="32" t="s">
        <v>149</v>
      </c>
      <c r="O42" s="35">
        <v>39932543.655197538</v>
      </c>
      <c r="P42" s="35">
        <v>30545154.120306499</v>
      </c>
      <c r="Q42" s="35">
        <v>172187.1529223751</v>
      </c>
      <c r="R42" s="35">
        <v>0</v>
      </c>
      <c r="S42" s="36">
        <v>0</v>
      </c>
      <c r="T42" s="32" t="s">
        <v>20</v>
      </c>
      <c r="U42" s="32" t="s">
        <v>109</v>
      </c>
      <c r="V42" s="32" t="s">
        <v>1697</v>
      </c>
      <c r="W42" s="36">
        <v>8.6773796249991229</v>
      </c>
      <c r="X42" s="36">
        <v>1</v>
      </c>
      <c r="Y42" s="32" t="s">
        <v>109</v>
      </c>
      <c r="Z42" s="32" t="s">
        <v>109</v>
      </c>
      <c r="AA42" s="36" t="s">
        <v>109</v>
      </c>
      <c r="AB42" s="36" t="s">
        <v>109</v>
      </c>
      <c r="AC42" s="32" t="s">
        <v>109</v>
      </c>
      <c r="AD42" s="38">
        <v>1026.4472358411463</v>
      </c>
      <c r="AE42" s="39">
        <v>199.04</v>
      </c>
      <c r="AF42" s="38">
        <v>32000144.595652759</v>
      </c>
      <c r="AG42" s="39">
        <v>189.99</v>
      </c>
      <c r="AH42" s="40">
        <v>156.63</v>
      </c>
      <c r="AI42" s="38">
        <v>172187.1529223751</v>
      </c>
      <c r="AJ42" s="38">
        <v>0</v>
      </c>
      <c r="AK42" s="38">
        <v>172187.1529223751</v>
      </c>
      <c r="AL42" s="38">
        <v>30717341.273228873</v>
      </c>
      <c r="AM42" s="38">
        <v>0</v>
      </c>
      <c r="AN42" s="41" t="s">
        <v>109</v>
      </c>
    </row>
    <row r="43" spans="1:40" x14ac:dyDescent="0.15">
      <c r="A43" s="32" t="s">
        <v>153</v>
      </c>
      <c r="B43" s="32" t="s">
        <v>46</v>
      </c>
      <c r="C43" s="32" t="s">
        <v>49</v>
      </c>
      <c r="D43" s="32" t="s">
        <v>198</v>
      </c>
      <c r="E43" s="32" t="s">
        <v>706</v>
      </c>
      <c r="F43" s="32" t="s">
        <v>1210</v>
      </c>
      <c r="G43" s="32" t="s">
        <v>109</v>
      </c>
      <c r="H43" s="32" t="s">
        <v>1684</v>
      </c>
      <c r="I43" s="35">
        <v>5703622.5372767486</v>
      </c>
      <c r="J43" s="32" t="s">
        <v>149</v>
      </c>
      <c r="K43" s="35">
        <v>7414709.2984597739</v>
      </c>
      <c r="L43" s="32" t="s">
        <v>1684</v>
      </c>
      <c r="M43" s="35">
        <v>5703622.5372767486</v>
      </c>
      <c r="N43" s="32" t="s">
        <v>149</v>
      </c>
      <c r="O43" s="35">
        <v>7414709.2984597739</v>
      </c>
      <c r="P43" s="35">
        <v>5703622.5372767486</v>
      </c>
      <c r="Q43" s="35">
        <v>0</v>
      </c>
      <c r="R43" s="35">
        <v>0</v>
      </c>
      <c r="S43" s="36">
        <v>0</v>
      </c>
      <c r="T43" s="32" t="s">
        <v>20</v>
      </c>
      <c r="U43" s="32" t="s">
        <v>109</v>
      </c>
      <c r="V43" s="32" t="s">
        <v>1697</v>
      </c>
      <c r="W43" s="36">
        <v>8.6773796249991229</v>
      </c>
      <c r="X43" s="36">
        <v>1</v>
      </c>
      <c r="Y43" s="32" t="s">
        <v>109</v>
      </c>
      <c r="Z43" s="32" t="s">
        <v>109</v>
      </c>
      <c r="AA43" s="36" t="s">
        <v>109</v>
      </c>
      <c r="AB43" s="36" t="s">
        <v>109</v>
      </c>
      <c r="AC43" s="32" t="s">
        <v>109</v>
      </c>
      <c r="AD43" s="38">
        <v>1518.5414343748466</v>
      </c>
      <c r="AE43" s="39">
        <v>24.53</v>
      </c>
      <c r="AF43" s="38">
        <v>5834439.5886465712</v>
      </c>
      <c r="AG43" s="39">
        <v>23.98</v>
      </c>
      <c r="AH43" s="40">
        <v>156.63</v>
      </c>
      <c r="AI43" s="38">
        <v>0</v>
      </c>
      <c r="AJ43" s="38">
        <v>0</v>
      </c>
      <c r="AK43" s="38">
        <v>0</v>
      </c>
      <c r="AL43" s="38">
        <v>5703622.5372767486</v>
      </c>
      <c r="AM43" s="38">
        <v>0</v>
      </c>
      <c r="AN43" s="41" t="s">
        <v>109</v>
      </c>
    </row>
    <row r="44" spans="1:40" x14ac:dyDescent="0.15">
      <c r="A44" s="32" t="s">
        <v>153</v>
      </c>
      <c r="B44" s="32" t="s">
        <v>46</v>
      </c>
      <c r="C44" s="32" t="s">
        <v>49</v>
      </c>
      <c r="D44" s="32" t="s">
        <v>199</v>
      </c>
      <c r="E44" s="32" t="s">
        <v>707</v>
      </c>
      <c r="F44" s="32" t="s">
        <v>1211</v>
      </c>
      <c r="G44" s="32" t="s">
        <v>109</v>
      </c>
      <c r="H44" s="32" t="s">
        <v>1684</v>
      </c>
      <c r="I44" s="35">
        <v>62551557.883430362</v>
      </c>
      <c r="J44" s="32" t="s">
        <v>149</v>
      </c>
      <c r="K44" s="35">
        <v>81317025.248459473</v>
      </c>
      <c r="L44" s="32" t="s">
        <v>1684</v>
      </c>
      <c r="M44" s="35">
        <v>62551557.883430362</v>
      </c>
      <c r="N44" s="32" t="s">
        <v>149</v>
      </c>
      <c r="O44" s="35">
        <v>81317025.248459473</v>
      </c>
      <c r="P44" s="35">
        <v>62551557.883430362</v>
      </c>
      <c r="Q44" s="35">
        <v>0</v>
      </c>
      <c r="R44" s="35">
        <v>0</v>
      </c>
      <c r="S44" s="36">
        <v>0</v>
      </c>
      <c r="T44" s="32" t="s">
        <v>1694</v>
      </c>
      <c r="U44" s="32" t="s">
        <v>1694</v>
      </c>
      <c r="V44" s="32" t="s">
        <v>1694</v>
      </c>
      <c r="W44" s="36">
        <v>8.6773796249991229</v>
      </c>
      <c r="X44" s="36">
        <v>1</v>
      </c>
      <c r="Y44" s="32" t="s">
        <v>109</v>
      </c>
      <c r="Z44" s="32" t="s">
        <v>109</v>
      </c>
      <c r="AA44" s="36" t="s">
        <v>109</v>
      </c>
      <c r="AB44" s="36" t="s">
        <v>109</v>
      </c>
      <c r="AC44" s="32" t="s">
        <v>109</v>
      </c>
      <c r="AD44" s="38">
        <v>489.40421084995057</v>
      </c>
      <c r="AE44" s="39">
        <v>790.91</v>
      </c>
      <c r="AF44" s="38">
        <v>60627507.834407739</v>
      </c>
      <c r="AG44" s="39">
        <v>816.01</v>
      </c>
      <c r="AH44" s="40">
        <v>156.63</v>
      </c>
      <c r="AI44" s="38">
        <v>0</v>
      </c>
      <c r="AJ44" s="38">
        <v>0</v>
      </c>
      <c r="AK44" s="38">
        <v>0</v>
      </c>
      <c r="AL44" s="38">
        <v>62551557.883430362</v>
      </c>
      <c r="AM44" s="38">
        <v>0</v>
      </c>
      <c r="AN44" s="41" t="s">
        <v>109</v>
      </c>
    </row>
    <row r="45" spans="1:40" x14ac:dyDescent="0.15">
      <c r="A45" s="32" t="s">
        <v>153</v>
      </c>
      <c r="B45" s="32" t="s">
        <v>46</v>
      </c>
      <c r="C45" s="32" t="s">
        <v>49</v>
      </c>
      <c r="D45" s="32" t="s">
        <v>200</v>
      </c>
      <c r="E45" s="32" t="s">
        <v>708</v>
      </c>
      <c r="F45" s="32" t="s">
        <v>1212</v>
      </c>
      <c r="G45" s="32" t="s">
        <v>109</v>
      </c>
      <c r="H45" s="32" t="s">
        <v>1684</v>
      </c>
      <c r="I45" s="35">
        <v>79653884.003400534</v>
      </c>
      <c r="J45" s="32" t="s">
        <v>149</v>
      </c>
      <c r="K45" s="35">
        <v>103550049.2044207</v>
      </c>
      <c r="L45" s="32" t="s">
        <v>1684</v>
      </c>
      <c r="M45" s="35">
        <v>79653884.003400534</v>
      </c>
      <c r="N45" s="32" t="s">
        <v>149</v>
      </c>
      <c r="O45" s="35">
        <v>103550049.2044207</v>
      </c>
      <c r="P45" s="35">
        <v>79653884.003400534</v>
      </c>
      <c r="Q45" s="35">
        <v>0</v>
      </c>
      <c r="R45" s="35">
        <v>0</v>
      </c>
      <c r="S45" s="36">
        <v>0</v>
      </c>
      <c r="T45" s="32" t="s">
        <v>20</v>
      </c>
      <c r="U45" s="32" t="s">
        <v>109</v>
      </c>
      <c r="V45" s="32" t="s">
        <v>1697</v>
      </c>
      <c r="W45" s="36">
        <v>8.6773796249991229</v>
      </c>
      <c r="X45" s="36">
        <v>1</v>
      </c>
      <c r="Y45" s="32" t="s">
        <v>109</v>
      </c>
      <c r="Z45" s="32" t="s">
        <v>109</v>
      </c>
      <c r="AA45" s="36" t="s">
        <v>109</v>
      </c>
      <c r="AB45" s="36" t="s">
        <v>109</v>
      </c>
      <c r="AC45" s="32" t="s">
        <v>109</v>
      </c>
      <c r="AD45" s="38">
        <v>1714.4766663073269</v>
      </c>
      <c r="AE45" s="39">
        <v>304.82</v>
      </c>
      <c r="AF45" s="38">
        <v>81855899.504259825</v>
      </c>
      <c r="AG45" s="39">
        <v>296.62</v>
      </c>
      <c r="AH45" s="40">
        <v>156.63</v>
      </c>
      <c r="AI45" s="38">
        <v>0</v>
      </c>
      <c r="AJ45" s="38">
        <v>0</v>
      </c>
      <c r="AK45" s="38">
        <v>0</v>
      </c>
      <c r="AL45" s="38">
        <v>79653884.003400534</v>
      </c>
      <c r="AM45" s="38">
        <v>0</v>
      </c>
      <c r="AN45" s="41" t="s">
        <v>109</v>
      </c>
    </row>
    <row r="46" spans="1:40" x14ac:dyDescent="0.15">
      <c r="A46" s="32" t="s">
        <v>153</v>
      </c>
      <c r="B46" s="32" t="s">
        <v>46</v>
      </c>
      <c r="C46" s="32" t="s">
        <v>49</v>
      </c>
      <c r="D46" s="32" t="s">
        <v>201</v>
      </c>
      <c r="E46" s="32" t="s">
        <v>709</v>
      </c>
      <c r="F46" s="32" t="s">
        <v>1213</v>
      </c>
      <c r="G46" s="32" t="s">
        <v>109</v>
      </c>
      <c r="H46" s="32" t="s">
        <v>1684</v>
      </c>
      <c r="I46" s="35">
        <v>13190249.177104348</v>
      </c>
      <c r="J46" s="32" t="s">
        <v>149</v>
      </c>
      <c r="K46" s="35">
        <v>17147323.930235654</v>
      </c>
      <c r="L46" s="32" t="s">
        <v>1684</v>
      </c>
      <c r="M46" s="35">
        <v>13190249.177104348</v>
      </c>
      <c r="N46" s="32" t="s">
        <v>149</v>
      </c>
      <c r="O46" s="35">
        <v>17147323.930235654</v>
      </c>
      <c r="P46" s="35">
        <v>13056614.407022698</v>
      </c>
      <c r="Q46" s="35">
        <v>133634.77008165151</v>
      </c>
      <c r="R46" s="35">
        <v>0</v>
      </c>
      <c r="S46" s="36">
        <v>0</v>
      </c>
      <c r="T46" s="32" t="s">
        <v>20</v>
      </c>
      <c r="U46" s="32" t="s">
        <v>109</v>
      </c>
      <c r="V46" s="32" t="s">
        <v>1697</v>
      </c>
      <c r="W46" s="36">
        <v>8.6773796249991229</v>
      </c>
      <c r="X46" s="36">
        <v>1</v>
      </c>
      <c r="Y46" s="32" t="s">
        <v>109</v>
      </c>
      <c r="Z46" s="32" t="s">
        <v>109</v>
      </c>
      <c r="AA46" s="36" t="s">
        <v>109</v>
      </c>
      <c r="AB46" s="36" t="s">
        <v>109</v>
      </c>
      <c r="AC46" s="32" t="s">
        <v>109</v>
      </c>
      <c r="AD46" s="38">
        <v>6319.9091284793622</v>
      </c>
      <c r="AE46" s="39">
        <v>13.19</v>
      </c>
      <c r="AF46" s="38">
        <v>13056614.407022698</v>
      </c>
      <c r="AG46" s="39">
        <v>13.19</v>
      </c>
      <c r="AH46" s="40">
        <v>156.63</v>
      </c>
      <c r="AI46" s="38">
        <v>133634.77008165151</v>
      </c>
      <c r="AJ46" s="38">
        <v>0</v>
      </c>
      <c r="AK46" s="38">
        <v>133634.77008165151</v>
      </c>
      <c r="AL46" s="38">
        <v>13190249.17710435</v>
      </c>
      <c r="AM46" s="38">
        <v>0</v>
      </c>
      <c r="AN46" s="41" t="s">
        <v>109</v>
      </c>
    </row>
    <row r="47" spans="1:40" x14ac:dyDescent="0.15">
      <c r="A47" s="32" t="s">
        <v>153</v>
      </c>
      <c r="B47" s="32" t="s">
        <v>46</v>
      </c>
      <c r="C47" s="32" t="s">
        <v>49</v>
      </c>
      <c r="D47" s="32" t="s">
        <v>202</v>
      </c>
      <c r="E47" s="32" t="s">
        <v>710</v>
      </c>
      <c r="F47" s="32" t="s">
        <v>1214</v>
      </c>
      <c r="G47" s="32" t="s">
        <v>109</v>
      </c>
      <c r="H47" s="32" t="s">
        <v>1684</v>
      </c>
      <c r="I47" s="35">
        <v>124905378.93737051</v>
      </c>
      <c r="J47" s="32" t="s">
        <v>149</v>
      </c>
      <c r="K47" s="35">
        <v>162376992.61858165</v>
      </c>
      <c r="L47" s="32" t="s">
        <v>1684</v>
      </c>
      <c r="M47" s="35">
        <v>124905378.93737051</v>
      </c>
      <c r="N47" s="32" t="s">
        <v>149</v>
      </c>
      <c r="O47" s="35">
        <v>162376992.61858165</v>
      </c>
      <c r="P47" s="35">
        <v>123904598.60949594</v>
      </c>
      <c r="Q47" s="35">
        <v>1000780.3278745651</v>
      </c>
      <c r="R47" s="35">
        <v>0</v>
      </c>
      <c r="S47" s="36">
        <v>0</v>
      </c>
      <c r="T47" s="32" t="s">
        <v>20</v>
      </c>
      <c r="U47" s="32" t="s">
        <v>109</v>
      </c>
      <c r="V47" s="32" t="s">
        <v>1697</v>
      </c>
      <c r="W47" s="36">
        <v>8.6773796249991229</v>
      </c>
      <c r="X47" s="36">
        <v>1</v>
      </c>
      <c r="Y47" s="32" t="s">
        <v>109</v>
      </c>
      <c r="Z47" s="32" t="s">
        <v>109</v>
      </c>
      <c r="AA47" s="36" t="s">
        <v>109</v>
      </c>
      <c r="AB47" s="36" t="s">
        <v>109</v>
      </c>
      <c r="AC47" s="32" t="s">
        <v>109</v>
      </c>
      <c r="AD47" s="38">
        <v>6892.6161837293039</v>
      </c>
      <c r="AE47" s="39">
        <v>119.29</v>
      </c>
      <c r="AF47" s="38">
        <v>128784347.51182474</v>
      </c>
      <c r="AG47" s="39">
        <v>114.77</v>
      </c>
      <c r="AH47" s="40">
        <v>156.63</v>
      </c>
      <c r="AI47" s="38">
        <v>1000780.3278745651</v>
      </c>
      <c r="AJ47" s="38">
        <v>0</v>
      </c>
      <c r="AK47" s="38">
        <v>1000780.3278745651</v>
      </c>
      <c r="AL47" s="38">
        <v>124905378.93737051</v>
      </c>
      <c r="AM47" s="38">
        <v>0</v>
      </c>
      <c r="AN47" s="41" t="s">
        <v>109</v>
      </c>
    </row>
    <row r="48" spans="1:40" x14ac:dyDescent="0.15">
      <c r="A48" s="32" t="s">
        <v>153</v>
      </c>
      <c r="B48" s="32" t="s">
        <v>46</v>
      </c>
      <c r="C48" s="32" t="s">
        <v>49</v>
      </c>
      <c r="D48" s="32" t="s">
        <v>203</v>
      </c>
      <c r="E48" s="32" t="s">
        <v>711</v>
      </c>
      <c r="F48" s="32" t="s">
        <v>1215</v>
      </c>
      <c r="G48" s="32" t="s">
        <v>109</v>
      </c>
      <c r="H48" s="32" t="s">
        <v>1684</v>
      </c>
      <c r="I48" s="35">
        <v>47782500.093694068</v>
      </c>
      <c r="J48" s="32" t="s">
        <v>149</v>
      </c>
      <c r="K48" s="35">
        <v>62117250.121802285</v>
      </c>
      <c r="L48" s="32" t="s">
        <v>1684</v>
      </c>
      <c r="M48" s="35">
        <v>47782500.093694068</v>
      </c>
      <c r="N48" s="32" t="s">
        <v>149</v>
      </c>
      <c r="O48" s="35">
        <v>62117250.121802285</v>
      </c>
      <c r="P48" s="35">
        <v>47782500.093694068</v>
      </c>
      <c r="Q48" s="35">
        <v>0</v>
      </c>
      <c r="R48" s="35">
        <v>0</v>
      </c>
      <c r="S48" s="36">
        <v>0</v>
      </c>
      <c r="T48" s="32" t="s">
        <v>1694</v>
      </c>
      <c r="U48" s="32" t="s">
        <v>1694</v>
      </c>
      <c r="V48" s="32" t="s">
        <v>1694</v>
      </c>
      <c r="W48" s="36">
        <v>8.6773796249991229</v>
      </c>
      <c r="X48" s="36">
        <v>1</v>
      </c>
      <c r="Y48" s="32" t="s">
        <v>109</v>
      </c>
      <c r="Z48" s="32" t="s">
        <v>109</v>
      </c>
      <c r="AA48" s="36" t="s">
        <v>109</v>
      </c>
      <c r="AB48" s="36" t="s">
        <v>109</v>
      </c>
      <c r="AC48" s="32" t="s">
        <v>109</v>
      </c>
      <c r="AD48" s="38">
        <v>2976.2544375784496</v>
      </c>
      <c r="AE48" s="39">
        <v>100.3</v>
      </c>
      <c r="AF48" s="38">
        <v>46756924.500636257</v>
      </c>
      <c r="AG48" s="39">
        <v>102.5</v>
      </c>
      <c r="AH48" s="40">
        <v>156.63</v>
      </c>
      <c r="AI48" s="38">
        <v>0</v>
      </c>
      <c r="AJ48" s="38">
        <v>0</v>
      </c>
      <c r="AK48" s="38">
        <v>0</v>
      </c>
      <c r="AL48" s="38">
        <v>47782500.093694068</v>
      </c>
      <c r="AM48" s="38">
        <v>0</v>
      </c>
      <c r="AN48" s="41" t="s">
        <v>109</v>
      </c>
    </row>
    <row r="49" spans="1:40" x14ac:dyDescent="0.15">
      <c r="A49" s="32" t="s">
        <v>153</v>
      </c>
      <c r="B49" s="32" t="s">
        <v>46</v>
      </c>
      <c r="C49" s="32" t="s">
        <v>49</v>
      </c>
      <c r="D49" s="32" t="s">
        <v>204</v>
      </c>
      <c r="E49" s="32" t="s">
        <v>712</v>
      </c>
      <c r="F49" s="32" t="s">
        <v>1216</v>
      </c>
      <c r="G49" s="32" t="s">
        <v>109</v>
      </c>
      <c r="H49" s="32" t="s">
        <v>1684</v>
      </c>
      <c r="I49" s="35">
        <v>18813657.409711033</v>
      </c>
      <c r="J49" s="32" t="s">
        <v>149</v>
      </c>
      <c r="K49" s="35">
        <v>24457754.632624347</v>
      </c>
      <c r="L49" s="32" t="s">
        <v>1684</v>
      </c>
      <c r="M49" s="35">
        <v>18813657.409711033</v>
      </c>
      <c r="N49" s="32" t="s">
        <v>149</v>
      </c>
      <c r="O49" s="35">
        <v>24457754.632624347</v>
      </c>
      <c r="P49" s="35">
        <v>18813657.409711033</v>
      </c>
      <c r="Q49" s="35">
        <v>0</v>
      </c>
      <c r="R49" s="35">
        <v>0</v>
      </c>
      <c r="S49" s="36">
        <v>0</v>
      </c>
      <c r="T49" s="32" t="s">
        <v>20</v>
      </c>
      <c r="U49" s="32" t="s">
        <v>109</v>
      </c>
      <c r="V49" s="32" t="s">
        <v>1697</v>
      </c>
      <c r="W49" s="36">
        <v>8.6773796249991229</v>
      </c>
      <c r="X49" s="36">
        <v>1</v>
      </c>
      <c r="Y49" s="32" t="s">
        <v>109</v>
      </c>
      <c r="Z49" s="32" t="s">
        <v>109</v>
      </c>
      <c r="AA49" s="36" t="s">
        <v>109</v>
      </c>
      <c r="AB49" s="36" t="s">
        <v>109</v>
      </c>
      <c r="AC49" s="32" t="s">
        <v>109</v>
      </c>
      <c r="AD49" s="38">
        <v>431.52608875120643</v>
      </c>
      <c r="AE49" s="39">
        <v>269.66000000000003</v>
      </c>
      <c r="AF49" s="38">
        <v>18226300.941856779</v>
      </c>
      <c r="AG49" s="39">
        <v>278.35000000000002</v>
      </c>
      <c r="AH49" s="40">
        <v>156.63</v>
      </c>
      <c r="AI49" s="38">
        <v>0</v>
      </c>
      <c r="AJ49" s="38">
        <v>0</v>
      </c>
      <c r="AK49" s="38">
        <v>0</v>
      </c>
      <c r="AL49" s="38">
        <v>18813657.409711033</v>
      </c>
      <c r="AM49" s="38">
        <v>0</v>
      </c>
      <c r="AN49" s="41" t="s">
        <v>109</v>
      </c>
    </row>
    <row r="50" spans="1:40" x14ac:dyDescent="0.15">
      <c r="A50" s="32" t="s">
        <v>153</v>
      </c>
      <c r="B50" s="32" t="s">
        <v>46</v>
      </c>
      <c r="C50" s="32" t="s">
        <v>49</v>
      </c>
      <c r="D50" s="32" t="s">
        <v>205</v>
      </c>
      <c r="E50" s="32" t="s">
        <v>713</v>
      </c>
      <c r="F50" s="32" t="s">
        <v>1217</v>
      </c>
      <c r="G50" s="32" t="s">
        <v>109</v>
      </c>
      <c r="H50" s="32" t="s">
        <v>1684</v>
      </c>
      <c r="I50" s="35">
        <v>73615194.344117224</v>
      </c>
      <c r="J50" s="32" t="s">
        <v>149</v>
      </c>
      <c r="K50" s="35">
        <v>95699752.647352383</v>
      </c>
      <c r="L50" s="32" t="s">
        <v>1684</v>
      </c>
      <c r="M50" s="35">
        <v>73615194.344117224</v>
      </c>
      <c r="N50" s="32" t="s">
        <v>149</v>
      </c>
      <c r="O50" s="35">
        <v>95699752.647352383</v>
      </c>
      <c r="P50" s="35">
        <v>72865147.768244967</v>
      </c>
      <c r="Q50" s="35">
        <v>750046.57587225304</v>
      </c>
      <c r="R50" s="35">
        <v>0</v>
      </c>
      <c r="S50" s="36">
        <v>0</v>
      </c>
      <c r="T50" s="32" t="s">
        <v>20</v>
      </c>
      <c r="U50" s="32" t="s">
        <v>109</v>
      </c>
      <c r="V50" s="32" t="s">
        <v>1697</v>
      </c>
      <c r="W50" s="36">
        <v>8.6773796249991229</v>
      </c>
      <c r="X50" s="36">
        <v>1</v>
      </c>
      <c r="Y50" s="32" t="s">
        <v>109</v>
      </c>
      <c r="Z50" s="32" t="s">
        <v>109</v>
      </c>
      <c r="AA50" s="36" t="s">
        <v>109</v>
      </c>
      <c r="AB50" s="36" t="s">
        <v>109</v>
      </c>
      <c r="AC50" s="32" t="s">
        <v>109</v>
      </c>
      <c r="AD50" s="38">
        <v>3111.534785932186</v>
      </c>
      <c r="AE50" s="39">
        <v>157.62</v>
      </c>
      <c r="AF50" s="38">
        <v>76817634.920929223</v>
      </c>
      <c r="AG50" s="39">
        <v>149.51</v>
      </c>
      <c r="AH50" s="40">
        <v>156.63</v>
      </c>
      <c r="AI50" s="38">
        <v>750046.57587225304</v>
      </c>
      <c r="AJ50" s="38">
        <v>0</v>
      </c>
      <c r="AK50" s="38">
        <v>750046.57587225304</v>
      </c>
      <c r="AL50" s="38">
        <v>73615194.344117224</v>
      </c>
      <c r="AM50" s="38">
        <v>0</v>
      </c>
      <c r="AN50" s="41" t="s">
        <v>109</v>
      </c>
    </row>
    <row r="51" spans="1:40" x14ac:dyDescent="0.15">
      <c r="A51" s="32" t="s">
        <v>153</v>
      </c>
      <c r="B51" s="32" t="s">
        <v>46</v>
      </c>
      <c r="C51" s="32" t="s">
        <v>49</v>
      </c>
      <c r="D51" s="32" t="s">
        <v>206</v>
      </c>
      <c r="E51" s="32" t="s">
        <v>714</v>
      </c>
      <c r="F51" s="32" t="s">
        <v>1218</v>
      </c>
      <c r="G51" s="32" t="s">
        <v>109</v>
      </c>
      <c r="H51" s="32" t="s">
        <v>1684</v>
      </c>
      <c r="I51" s="35">
        <v>35793114.263857514</v>
      </c>
      <c r="J51" s="32" t="s">
        <v>149</v>
      </c>
      <c r="K51" s="35">
        <v>46531048.543014772</v>
      </c>
      <c r="L51" s="32" t="s">
        <v>1684</v>
      </c>
      <c r="M51" s="35">
        <v>35793114.263857514</v>
      </c>
      <c r="N51" s="32" t="s">
        <v>149</v>
      </c>
      <c r="O51" s="35">
        <v>46531048.543014772</v>
      </c>
      <c r="P51" s="35">
        <v>35793114.263857514</v>
      </c>
      <c r="Q51" s="35">
        <v>0</v>
      </c>
      <c r="R51" s="35">
        <v>0</v>
      </c>
      <c r="S51" s="36">
        <v>0</v>
      </c>
      <c r="T51" s="32" t="s">
        <v>20</v>
      </c>
      <c r="U51" s="32" t="s">
        <v>109</v>
      </c>
      <c r="V51" s="32" t="s">
        <v>1697</v>
      </c>
      <c r="W51" s="36">
        <v>8.6773796249991229</v>
      </c>
      <c r="X51" s="36">
        <v>1</v>
      </c>
      <c r="Y51" s="32" t="s">
        <v>109</v>
      </c>
      <c r="Z51" s="32" t="s">
        <v>109</v>
      </c>
      <c r="AA51" s="36" t="s">
        <v>109</v>
      </c>
      <c r="AB51" s="36" t="s">
        <v>109</v>
      </c>
      <c r="AC51" s="32" t="s">
        <v>109</v>
      </c>
      <c r="AD51" s="38">
        <v>1222.5560153661265</v>
      </c>
      <c r="AE51" s="39">
        <v>194.52</v>
      </c>
      <c r="AF51" s="38">
        <v>37248430.314487301</v>
      </c>
      <c r="AG51" s="39">
        <v>186.92</v>
      </c>
      <c r="AH51" s="40">
        <v>156.63</v>
      </c>
      <c r="AI51" s="38">
        <v>0</v>
      </c>
      <c r="AJ51" s="38">
        <v>0</v>
      </c>
      <c r="AK51" s="38">
        <v>0</v>
      </c>
      <c r="AL51" s="38">
        <v>35793114.263857514</v>
      </c>
      <c r="AM51" s="38">
        <v>0</v>
      </c>
      <c r="AN51" s="41" t="s">
        <v>109</v>
      </c>
    </row>
    <row r="52" spans="1:40" x14ac:dyDescent="0.15">
      <c r="A52" s="32" t="s">
        <v>153</v>
      </c>
      <c r="B52" s="32" t="s">
        <v>46</v>
      </c>
      <c r="C52" s="32" t="s">
        <v>49</v>
      </c>
      <c r="D52" s="32" t="s">
        <v>207</v>
      </c>
      <c r="E52" s="32" t="s">
        <v>715</v>
      </c>
      <c r="F52" s="32" t="s">
        <v>1219</v>
      </c>
      <c r="G52" s="32" t="s">
        <v>109</v>
      </c>
      <c r="H52" s="32" t="s">
        <v>1684</v>
      </c>
      <c r="I52" s="35">
        <v>76282933.400056049</v>
      </c>
      <c r="J52" s="32" t="s">
        <v>149</v>
      </c>
      <c r="K52" s="35">
        <v>99167813.420072868</v>
      </c>
      <c r="L52" s="32" t="s">
        <v>1684</v>
      </c>
      <c r="M52" s="35">
        <v>76282933.400056049</v>
      </c>
      <c r="N52" s="32" t="s">
        <v>149</v>
      </c>
      <c r="O52" s="35">
        <v>99167813.420072868</v>
      </c>
      <c r="P52" s="35">
        <v>76282933.400056049</v>
      </c>
      <c r="Q52" s="35">
        <v>0</v>
      </c>
      <c r="R52" s="35">
        <v>0</v>
      </c>
      <c r="S52" s="36">
        <v>0</v>
      </c>
      <c r="T52" s="32" t="s">
        <v>20</v>
      </c>
      <c r="U52" s="32" t="s">
        <v>109</v>
      </c>
      <c r="V52" s="32" t="s">
        <v>1697</v>
      </c>
      <c r="W52" s="36">
        <v>8.6773796249991229</v>
      </c>
      <c r="X52" s="36">
        <v>1</v>
      </c>
      <c r="Y52" s="32" t="s">
        <v>109</v>
      </c>
      <c r="Z52" s="32" t="s">
        <v>109</v>
      </c>
      <c r="AA52" s="36" t="s">
        <v>109</v>
      </c>
      <c r="AB52" s="36" t="s">
        <v>109</v>
      </c>
      <c r="AC52" s="32" t="s">
        <v>109</v>
      </c>
      <c r="AD52" s="38">
        <v>6402.3442349168536</v>
      </c>
      <c r="AE52" s="39">
        <v>78</v>
      </c>
      <c r="AF52" s="38">
        <v>78218335.804520667</v>
      </c>
      <c r="AG52" s="39">
        <v>76.069999999999993</v>
      </c>
      <c r="AH52" s="40">
        <v>156.63</v>
      </c>
      <c r="AI52" s="38">
        <v>0</v>
      </c>
      <c r="AJ52" s="38">
        <v>0</v>
      </c>
      <c r="AK52" s="38">
        <v>0</v>
      </c>
      <c r="AL52" s="38">
        <v>76282933.400056049</v>
      </c>
      <c r="AM52" s="38">
        <v>0</v>
      </c>
      <c r="AN52" s="41" t="s">
        <v>109</v>
      </c>
    </row>
    <row r="53" spans="1:40" x14ac:dyDescent="0.15">
      <c r="A53" s="32" t="s">
        <v>153</v>
      </c>
      <c r="B53" s="32" t="s">
        <v>46</v>
      </c>
      <c r="C53" s="32" t="s">
        <v>49</v>
      </c>
      <c r="D53" s="32" t="s">
        <v>208</v>
      </c>
      <c r="E53" s="32" t="s">
        <v>716</v>
      </c>
      <c r="F53" s="32" t="s">
        <v>1220</v>
      </c>
      <c r="G53" s="32" t="s">
        <v>109</v>
      </c>
      <c r="H53" s="32" t="s">
        <v>1684</v>
      </c>
      <c r="I53" s="35">
        <v>40799858.265700303</v>
      </c>
      <c r="J53" s="32" t="s">
        <v>149</v>
      </c>
      <c r="K53" s="35">
        <v>53039815.745410398</v>
      </c>
      <c r="L53" s="32" t="s">
        <v>1684</v>
      </c>
      <c r="M53" s="35">
        <v>40799858.265700303</v>
      </c>
      <c r="N53" s="32" t="s">
        <v>149</v>
      </c>
      <c r="O53" s="35">
        <v>53039815.745410398</v>
      </c>
      <c r="P53" s="35">
        <v>40799858.265700303</v>
      </c>
      <c r="Q53" s="35">
        <v>0</v>
      </c>
      <c r="R53" s="35">
        <v>0</v>
      </c>
      <c r="S53" s="36">
        <v>0</v>
      </c>
      <c r="T53" s="32" t="s">
        <v>20</v>
      </c>
      <c r="U53" s="32" t="s">
        <v>109</v>
      </c>
      <c r="V53" s="32" t="s">
        <v>1697</v>
      </c>
      <c r="W53" s="36">
        <v>8.6773796249991229</v>
      </c>
      <c r="X53" s="36">
        <v>1</v>
      </c>
      <c r="Y53" s="32" t="s">
        <v>109</v>
      </c>
      <c r="Z53" s="32" t="s">
        <v>109</v>
      </c>
      <c r="AA53" s="36" t="s">
        <v>109</v>
      </c>
      <c r="AB53" s="36" t="s">
        <v>109</v>
      </c>
      <c r="AC53" s="32" t="s">
        <v>109</v>
      </c>
      <c r="AD53" s="38">
        <v>7076.4898579830351</v>
      </c>
      <c r="AE53" s="39">
        <v>35.520000000000003</v>
      </c>
      <c r="AF53" s="38">
        <v>39370034.360611454</v>
      </c>
      <c r="AG53" s="39">
        <v>36.81</v>
      </c>
      <c r="AH53" s="40">
        <v>156.63</v>
      </c>
      <c r="AI53" s="38">
        <v>0</v>
      </c>
      <c r="AJ53" s="38">
        <v>0</v>
      </c>
      <c r="AK53" s="38">
        <v>0</v>
      </c>
      <c r="AL53" s="38">
        <v>40799858.265700303</v>
      </c>
      <c r="AM53" s="38">
        <v>0</v>
      </c>
      <c r="AN53" s="41" t="s">
        <v>109</v>
      </c>
    </row>
    <row r="54" spans="1:40" x14ac:dyDescent="0.15">
      <c r="A54" s="32" t="s">
        <v>153</v>
      </c>
      <c r="B54" s="32" t="s">
        <v>46</v>
      </c>
      <c r="C54" s="32" t="s">
        <v>49</v>
      </c>
      <c r="D54" s="32" t="s">
        <v>209</v>
      </c>
      <c r="E54" s="32" t="s">
        <v>717</v>
      </c>
      <c r="F54" s="32" t="s">
        <v>1221</v>
      </c>
      <c r="G54" s="32" t="s">
        <v>109</v>
      </c>
      <c r="H54" s="32" t="s">
        <v>1684</v>
      </c>
      <c r="I54" s="35">
        <v>915403578.63715291</v>
      </c>
      <c r="J54" s="32" t="s">
        <v>149</v>
      </c>
      <c r="K54" s="35">
        <v>1190024652.2282987</v>
      </c>
      <c r="L54" s="32" t="s">
        <v>1684</v>
      </c>
      <c r="M54" s="35">
        <v>915403578.63715291</v>
      </c>
      <c r="N54" s="32" t="s">
        <v>149</v>
      </c>
      <c r="O54" s="35">
        <v>1190024652.2282987</v>
      </c>
      <c r="P54" s="35">
        <v>913861966.04615247</v>
      </c>
      <c r="Q54" s="35">
        <v>1541612.5910004056</v>
      </c>
      <c r="R54" s="35">
        <v>0</v>
      </c>
      <c r="S54" s="36">
        <v>0</v>
      </c>
      <c r="T54" s="32" t="s">
        <v>20</v>
      </c>
      <c r="U54" s="32" t="s">
        <v>109</v>
      </c>
      <c r="V54" s="32" t="s">
        <v>1697</v>
      </c>
      <c r="W54" s="36">
        <v>8.6773796249991229</v>
      </c>
      <c r="X54" s="36">
        <v>1</v>
      </c>
      <c r="Y54" s="32" t="s">
        <v>109</v>
      </c>
      <c r="Z54" s="32" t="s">
        <v>109</v>
      </c>
      <c r="AA54" s="36" t="s">
        <v>109</v>
      </c>
      <c r="AB54" s="36" t="s">
        <v>109</v>
      </c>
      <c r="AC54" s="32" t="s">
        <v>109</v>
      </c>
      <c r="AD54" s="38">
        <v>12017.563364050036</v>
      </c>
      <c r="AE54" s="39">
        <v>510.18</v>
      </c>
      <c r="AF54" s="38">
        <v>960317400.28491974</v>
      </c>
      <c r="AG54" s="39">
        <v>485.5</v>
      </c>
      <c r="AH54" s="40">
        <v>156.63</v>
      </c>
      <c r="AI54" s="38">
        <v>1541612.5910004056</v>
      </c>
      <c r="AJ54" s="38">
        <v>0</v>
      </c>
      <c r="AK54" s="38">
        <v>1541612.5910004056</v>
      </c>
      <c r="AL54" s="38">
        <v>915403578.63715291</v>
      </c>
      <c r="AM54" s="38">
        <v>0</v>
      </c>
      <c r="AN54" s="41" t="s">
        <v>109</v>
      </c>
    </row>
    <row r="55" spans="1:40" x14ac:dyDescent="0.15">
      <c r="A55" s="32" t="s">
        <v>153</v>
      </c>
      <c r="B55" s="32" t="s">
        <v>46</v>
      </c>
      <c r="C55" s="32" t="s">
        <v>49</v>
      </c>
      <c r="D55" s="32" t="s">
        <v>210</v>
      </c>
      <c r="E55" s="32" t="s">
        <v>718</v>
      </c>
      <c r="F55" s="32" t="s">
        <v>1222</v>
      </c>
      <c r="G55" s="32" t="s">
        <v>109</v>
      </c>
      <c r="H55" s="32" t="s">
        <v>1684</v>
      </c>
      <c r="I55" s="35">
        <v>86013724.957759604</v>
      </c>
      <c r="J55" s="32" t="s">
        <v>149</v>
      </c>
      <c r="K55" s="35">
        <v>111817842.44508749</v>
      </c>
      <c r="L55" s="32" t="s">
        <v>1684</v>
      </c>
      <c r="M55" s="35">
        <v>86013724.957759604</v>
      </c>
      <c r="N55" s="32" t="s">
        <v>149</v>
      </c>
      <c r="O55" s="35">
        <v>111817842.44508749</v>
      </c>
      <c r="P55" s="35">
        <v>86013724.957759604</v>
      </c>
      <c r="Q55" s="35">
        <v>0</v>
      </c>
      <c r="R55" s="35">
        <v>0</v>
      </c>
      <c r="S55" s="36">
        <v>0</v>
      </c>
      <c r="T55" s="32" t="s">
        <v>20</v>
      </c>
      <c r="U55" s="32" t="s">
        <v>109</v>
      </c>
      <c r="V55" s="32" t="s">
        <v>1697</v>
      </c>
      <c r="W55" s="36">
        <v>8.6773796249991229</v>
      </c>
      <c r="X55" s="36">
        <v>1</v>
      </c>
      <c r="Y55" s="32" t="s">
        <v>109</v>
      </c>
      <c r="Z55" s="32" t="s">
        <v>109</v>
      </c>
      <c r="AA55" s="36" t="s">
        <v>109</v>
      </c>
      <c r="AB55" s="36" t="s">
        <v>109</v>
      </c>
      <c r="AC55" s="32" t="s">
        <v>109</v>
      </c>
      <c r="AD55" s="38">
        <v>2679.3145068109793</v>
      </c>
      <c r="AE55" s="39">
        <v>222.85</v>
      </c>
      <c r="AF55" s="38">
        <v>93521460.79867956</v>
      </c>
      <c r="AG55" s="39">
        <v>204.96</v>
      </c>
      <c r="AH55" s="40">
        <v>156.63</v>
      </c>
      <c r="AI55" s="38">
        <v>0</v>
      </c>
      <c r="AJ55" s="38">
        <v>0</v>
      </c>
      <c r="AK55" s="38">
        <v>0</v>
      </c>
      <c r="AL55" s="38">
        <v>86013724.957759604</v>
      </c>
      <c r="AM55" s="38">
        <v>0</v>
      </c>
      <c r="AN55" s="41" t="s">
        <v>109</v>
      </c>
    </row>
    <row r="56" spans="1:40" x14ac:dyDescent="0.15">
      <c r="A56" s="32" t="s">
        <v>153</v>
      </c>
      <c r="B56" s="32" t="s">
        <v>46</v>
      </c>
      <c r="C56" s="32" t="s">
        <v>49</v>
      </c>
      <c r="D56" s="32" t="s">
        <v>211</v>
      </c>
      <c r="E56" s="32" t="s">
        <v>719</v>
      </c>
      <c r="F56" s="32" t="s">
        <v>1223</v>
      </c>
      <c r="G56" s="32" t="s">
        <v>109</v>
      </c>
      <c r="H56" s="32" t="s">
        <v>1684</v>
      </c>
      <c r="I56" s="35">
        <v>5377853.6614073478</v>
      </c>
      <c r="J56" s="32" t="s">
        <v>149</v>
      </c>
      <c r="K56" s="35">
        <v>6991209.7598295528</v>
      </c>
      <c r="L56" s="32" t="s">
        <v>1684</v>
      </c>
      <c r="M56" s="35">
        <v>5377853.6614073478</v>
      </c>
      <c r="N56" s="32" t="s">
        <v>149</v>
      </c>
      <c r="O56" s="35">
        <v>6991209.7598295528</v>
      </c>
      <c r="P56" s="35">
        <v>5377853.6614073478</v>
      </c>
      <c r="Q56" s="35">
        <v>0</v>
      </c>
      <c r="R56" s="35">
        <v>0</v>
      </c>
      <c r="S56" s="36">
        <v>0</v>
      </c>
      <c r="T56" s="32" t="s">
        <v>20</v>
      </c>
      <c r="U56" s="32" t="s">
        <v>109</v>
      </c>
      <c r="V56" s="32" t="s">
        <v>1697</v>
      </c>
      <c r="W56" s="36">
        <v>8.6773796249991229</v>
      </c>
      <c r="X56" s="36">
        <v>1</v>
      </c>
      <c r="Y56" s="32" t="s">
        <v>109</v>
      </c>
      <c r="Z56" s="32" t="s">
        <v>109</v>
      </c>
      <c r="AA56" s="36" t="s">
        <v>109</v>
      </c>
      <c r="AB56" s="36" t="s">
        <v>109</v>
      </c>
      <c r="AC56" s="32" t="s">
        <v>109</v>
      </c>
      <c r="AD56" s="38">
        <v>135.88776492748627</v>
      </c>
      <c r="AE56" s="39">
        <v>252.88</v>
      </c>
      <c r="AF56" s="38">
        <v>5382323.2928783894</v>
      </c>
      <c r="AG56" s="39">
        <v>252.67</v>
      </c>
      <c r="AH56" s="40">
        <v>156.63</v>
      </c>
      <c r="AI56" s="38">
        <v>0</v>
      </c>
      <c r="AJ56" s="38">
        <v>0</v>
      </c>
      <c r="AK56" s="38">
        <v>0</v>
      </c>
      <c r="AL56" s="38">
        <v>5377853.6614073478</v>
      </c>
      <c r="AM56" s="38">
        <v>0</v>
      </c>
      <c r="AN56" s="41" t="s">
        <v>109</v>
      </c>
    </row>
    <row r="57" spans="1:40" x14ac:dyDescent="0.15">
      <c r="A57" s="32" t="s">
        <v>153</v>
      </c>
      <c r="B57" s="32" t="s">
        <v>46</v>
      </c>
      <c r="C57" s="32" t="s">
        <v>49</v>
      </c>
      <c r="D57" s="32" t="s">
        <v>212</v>
      </c>
      <c r="E57" s="32" t="s">
        <v>720</v>
      </c>
      <c r="F57" s="32" t="s">
        <v>1224</v>
      </c>
      <c r="G57" s="32" t="s">
        <v>109</v>
      </c>
      <c r="H57" s="32" t="s">
        <v>1684</v>
      </c>
      <c r="I57" s="35">
        <v>56652881.735991031</v>
      </c>
      <c r="J57" s="32" t="s">
        <v>149</v>
      </c>
      <c r="K57" s="35">
        <v>73648746.256788343</v>
      </c>
      <c r="L57" s="32" t="s">
        <v>1684</v>
      </c>
      <c r="M57" s="35">
        <v>56652881.735991031</v>
      </c>
      <c r="N57" s="32" t="s">
        <v>149</v>
      </c>
      <c r="O57" s="35">
        <v>73648746.256788343</v>
      </c>
      <c r="P57" s="35">
        <v>56652881.735991031</v>
      </c>
      <c r="Q57" s="35">
        <v>0</v>
      </c>
      <c r="R57" s="35">
        <v>0</v>
      </c>
      <c r="S57" s="36">
        <v>0</v>
      </c>
      <c r="T57" s="32" t="s">
        <v>20</v>
      </c>
      <c r="U57" s="32" t="s">
        <v>109</v>
      </c>
      <c r="V57" s="32" t="s">
        <v>1697</v>
      </c>
      <c r="W57" s="36">
        <v>8.6773796249991229</v>
      </c>
      <c r="X57" s="36">
        <v>1</v>
      </c>
      <c r="Y57" s="32" t="s">
        <v>109</v>
      </c>
      <c r="Z57" s="32" t="s">
        <v>109</v>
      </c>
      <c r="AA57" s="36" t="s">
        <v>109</v>
      </c>
      <c r="AB57" s="36" t="s">
        <v>109</v>
      </c>
      <c r="AC57" s="32" t="s">
        <v>109</v>
      </c>
      <c r="AD57" s="38">
        <v>2813.9006647947158</v>
      </c>
      <c r="AE57" s="39">
        <v>130.59</v>
      </c>
      <c r="AF57" s="38">
        <v>57556401.307243615</v>
      </c>
      <c r="AG57" s="39">
        <v>128.54</v>
      </c>
      <c r="AH57" s="40">
        <v>156.63</v>
      </c>
      <c r="AI57" s="38">
        <v>0</v>
      </c>
      <c r="AJ57" s="38">
        <v>0</v>
      </c>
      <c r="AK57" s="38">
        <v>0</v>
      </c>
      <c r="AL57" s="38">
        <v>56652881.735991031</v>
      </c>
      <c r="AM57" s="38">
        <v>0</v>
      </c>
      <c r="AN57" s="41" t="s">
        <v>109</v>
      </c>
    </row>
    <row r="58" spans="1:40" x14ac:dyDescent="0.15">
      <c r="A58" s="32" t="s">
        <v>153</v>
      </c>
      <c r="B58" s="32" t="s">
        <v>46</v>
      </c>
      <c r="C58" s="32" t="s">
        <v>49</v>
      </c>
      <c r="D58" s="32" t="s">
        <v>213</v>
      </c>
      <c r="E58" s="32" t="s">
        <v>721</v>
      </c>
      <c r="F58" s="32" t="s">
        <v>1225</v>
      </c>
      <c r="G58" s="32" t="s">
        <v>109</v>
      </c>
      <c r="H58" s="32" t="s">
        <v>1684</v>
      </c>
      <c r="I58" s="35">
        <v>88041704.503193632</v>
      </c>
      <c r="J58" s="32" t="s">
        <v>149</v>
      </c>
      <c r="K58" s="35">
        <v>114454215.85415171</v>
      </c>
      <c r="L58" s="32" t="s">
        <v>1684</v>
      </c>
      <c r="M58" s="35">
        <v>88041704.503193632</v>
      </c>
      <c r="N58" s="32" t="s">
        <v>149</v>
      </c>
      <c r="O58" s="35">
        <v>114454215.85415171</v>
      </c>
      <c r="P58" s="35">
        <v>88041704.503193632</v>
      </c>
      <c r="Q58" s="35">
        <v>0</v>
      </c>
      <c r="R58" s="35">
        <v>0</v>
      </c>
      <c r="S58" s="36">
        <v>0</v>
      </c>
      <c r="T58" s="32" t="s">
        <v>20</v>
      </c>
      <c r="U58" s="32" t="s">
        <v>109</v>
      </c>
      <c r="V58" s="32" t="s">
        <v>1697</v>
      </c>
      <c r="W58" s="36">
        <v>8.6773796249991229</v>
      </c>
      <c r="X58" s="36">
        <v>1</v>
      </c>
      <c r="Y58" s="32" t="s">
        <v>109</v>
      </c>
      <c r="Z58" s="32" t="s">
        <v>109</v>
      </c>
      <c r="AA58" s="36" t="s">
        <v>109</v>
      </c>
      <c r="AB58" s="36" t="s">
        <v>109</v>
      </c>
      <c r="AC58" s="32" t="s">
        <v>109</v>
      </c>
      <c r="AD58" s="38">
        <v>2623.6925034147348</v>
      </c>
      <c r="AE58" s="39">
        <v>246.81</v>
      </c>
      <c r="AF58" s="38">
        <v>101426312.058805</v>
      </c>
      <c r="AG58" s="39">
        <v>214.24</v>
      </c>
      <c r="AH58" s="40">
        <v>156.63</v>
      </c>
      <c r="AI58" s="38">
        <v>0</v>
      </c>
      <c r="AJ58" s="38">
        <v>0</v>
      </c>
      <c r="AK58" s="38">
        <v>0</v>
      </c>
      <c r="AL58" s="38">
        <v>88041704.503193632</v>
      </c>
      <c r="AM58" s="38">
        <v>0</v>
      </c>
      <c r="AN58" s="41" t="s">
        <v>109</v>
      </c>
    </row>
    <row r="59" spans="1:40" x14ac:dyDescent="0.15">
      <c r="A59" s="32" t="s">
        <v>153</v>
      </c>
      <c r="B59" s="32" t="s">
        <v>46</v>
      </c>
      <c r="C59" s="32" t="s">
        <v>49</v>
      </c>
      <c r="D59" s="32" t="s">
        <v>214</v>
      </c>
      <c r="E59" s="32" t="s">
        <v>722</v>
      </c>
      <c r="F59" s="32" t="s">
        <v>1226</v>
      </c>
      <c r="G59" s="32" t="s">
        <v>109</v>
      </c>
      <c r="H59" s="32" t="s">
        <v>1684</v>
      </c>
      <c r="I59" s="35">
        <v>10667668.451389177</v>
      </c>
      <c r="J59" s="32" t="s">
        <v>149</v>
      </c>
      <c r="K59" s="35">
        <v>13867968.986805931</v>
      </c>
      <c r="L59" s="32" t="s">
        <v>1684</v>
      </c>
      <c r="M59" s="35">
        <v>10667668.451389177</v>
      </c>
      <c r="N59" s="32" t="s">
        <v>149</v>
      </c>
      <c r="O59" s="35">
        <v>13867968.986805931</v>
      </c>
      <c r="P59" s="35">
        <v>10667668.451389177</v>
      </c>
      <c r="Q59" s="35">
        <v>0</v>
      </c>
      <c r="R59" s="35">
        <v>0</v>
      </c>
      <c r="S59" s="36">
        <v>0</v>
      </c>
      <c r="T59" s="32" t="s">
        <v>1694</v>
      </c>
      <c r="U59" s="32" t="s">
        <v>1694</v>
      </c>
      <c r="V59" s="32" t="s">
        <v>1694</v>
      </c>
      <c r="W59" s="36">
        <v>8.6773796249991229</v>
      </c>
      <c r="X59" s="36">
        <v>1</v>
      </c>
      <c r="Y59" s="32" t="s">
        <v>109</v>
      </c>
      <c r="Z59" s="32" t="s">
        <v>109</v>
      </c>
      <c r="AA59" s="36" t="s">
        <v>109</v>
      </c>
      <c r="AB59" s="36" t="s">
        <v>109</v>
      </c>
      <c r="AC59" s="32" t="s">
        <v>109</v>
      </c>
      <c r="AD59" s="38">
        <v>895.6791248924095</v>
      </c>
      <c r="AE59" s="39">
        <v>77.75</v>
      </c>
      <c r="AF59" s="38">
        <v>10907564.763656439</v>
      </c>
      <c r="AG59" s="39">
        <v>76.040000000000006</v>
      </c>
      <c r="AH59" s="40">
        <v>156.63</v>
      </c>
      <c r="AI59" s="38">
        <v>0</v>
      </c>
      <c r="AJ59" s="38">
        <v>0</v>
      </c>
      <c r="AK59" s="38">
        <v>0</v>
      </c>
      <c r="AL59" s="38">
        <v>10667668.451389177</v>
      </c>
      <c r="AM59" s="38">
        <v>0</v>
      </c>
      <c r="AN59" s="41" t="s">
        <v>109</v>
      </c>
    </row>
    <row r="60" spans="1:40" x14ac:dyDescent="0.15">
      <c r="A60" s="32" t="s">
        <v>153</v>
      </c>
      <c r="B60" s="32" t="s">
        <v>46</v>
      </c>
      <c r="C60" s="32" t="s">
        <v>49</v>
      </c>
      <c r="D60" s="32" t="s">
        <v>215</v>
      </c>
      <c r="E60" s="32" t="s">
        <v>723</v>
      </c>
      <c r="F60" s="32" t="s">
        <v>1227</v>
      </c>
      <c r="G60" s="32" t="s">
        <v>109</v>
      </c>
      <c r="H60" s="32" t="s">
        <v>1684</v>
      </c>
      <c r="I60" s="35">
        <v>2459614.2749781255</v>
      </c>
      <c r="J60" s="32" t="s">
        <v>149</v>
      </c>
      <c r="K60" s="35">
        <v>3197498.5574715631</v>
      </c>
      <c r="L60" s="32" t="s">
        <v>1684</v>
      </c>
      <c r="M60" s="35">
        <v>2459614.2749781255</v>
      </c>
      <c r="N60" s="32" t="s">
        <v>149</v>
      </c>
      <c r="O60" s="35">
        <v>3197498.5574715631</v>
      </c>
      <c r="P60" s="35">
        <v>2459614.2749781255</v>
      </c>
      <c r="Q60" s="35">
        <v>0</v>
      </c>
      <c r="R60" s="35">
        <v>0</v>
      </c>
      <c r="S60" s="36">
        <v>0</v>
      </c>
      <c r="T60" s="32" t="s">
        <v>20</v>
      </c>
      <c r="U60" s="32" t="s">
        <v>109</v>
      </c>
      <c r="V60" s="32" t="s">
        <v>1697</v>
      </c>
      <c r="W60" s="36">
        <v>8.6773796249991229</v>
      </c>
      <c r="X60" s="36">
        <v>1</v>
      </c>
      <c r="Y60" s="32" t="s">
        <v>109</v>
      </c>
      <c r="Z60" s="32" t="s">
        <v>109</v>
      </c>
      <c r="AA60" s="36" t="s">
        <v>109</v>
      </c>
      <c r="AB60" s="36" t="s">
        <v>109</v>
      </c>
      <c r="AC60" s="32" t="s">
        <v>109</v>
      </c>
      <c r="AD60" s="38">
        <v>830.4252301124161</v>
      </c>
      <c r="AE60" s="39">
        <v>18.47</v>
      </c>
      <c r="AF60" s="38">
        <v>2402383.6589469984</v>
      </c>
      <c r="AG60" s="39">
        <v>18.91</v>
      </c>
      <c r="AH60" s="40">
        <v>156.63</v>
      </c>
      <c r="AI60" s="38">
        <v>0</v>
      </c>
      <c r="AJ60" s="38">
        <v>0</v>
      </c>
      <c r="AK60" s="38">
        <v>0</v>
      </c>
      <c r="AL60" s="38">
        <v>2459614.2749781255</v>
      </c>
      <c r="AM60" s="38">
        <v>0</v>
      </c>
      <c r="AN60" s="41" t="s">
        <v>109</v>
      </c>
    </row>
    <row r="61" spans="1:40" x14ac:dyDescent="0.15">
      <c r="A61" s="32" t="s">
        <v>153</v>
      </c>
      <c r="B61" s="32" t="s">
        <v>46</v>
      </c>
      <c r="C61" s="32" t="s">
        <v>49</v>
      </c>
      <c r="D61" s="32" t="s">
        <v>216</v>
      </c>
      <c r="E61" s="32" t="s">
        <v>724</v>
      </c>
      <c r="F61" s="32" t="s">
        <v>1228</v>
      </c>
      <c r="G61" s="32" t="s">
        <v>109</v>
      </c>
      <c r="H61" s="32" t="s">
        <v>1684</v>
      </c>
      <c r="I61" s="35">
        <v>12002938.074561082</v>
      </c>
      <c r="J61" s="32" t="s">
        <v>149</v>
      </c>
      <c r="K61" s="35">
        <v>15603819.496929405</v>
      </c>
      <c r="L61" s="32" t="s">
        <v>1684</v>
      </c>
      <c r="M61" s="35">
        <v>12002938.074561082</v>
      </c>
      <c r="N61" s="32" t="s">
        <v>149</v>
      </c>
      <c r="O61" s="35">
        <v>15603819.496929405</v>
      </c>
      <c r="P61" s="35">
        <v>11910863.527419567</v>
      </c>
      <c r="Q61" s="35">
        <v>92074.547141514457</v>
      </c>
      <c r="R61" s="35">
        <v>0</v>
      </c>
      <c r="S61" s="36">
        <v>0</v>
      </c>
      <c r="T61" s="32" t="s">
        <v>20</v>
      </c>
      <c r="U61" s="32" t="s">
        <v>109</v>
      </c>
      <c r="V61" s="32" t="s">
        <v>1697</v>
      </c>
      <c r="W61" s="36">
        <v>8.6773796249991229</v>
      </c>
      <c r="X61" s="36">
        <v>1</v>
      </c>
      <c r="Y61" s="32" t="s">
        <v>109</v>
      </c>
      <c r="Z61" s="32" t="s">
        <v>109</v>
      </c>
      <c r="AA61" s="36" t="s">
        <v>109</v>
      </c>
      <c r="AB61" s="36" t="s">
        <v>109</v>
      </c>
      <c r="AC61" s="32" t="s">
        <v>109</v>
      </c>
      <c r="AD61" s="38">
        <v>1632.9092978323351</v>
      </c>
      <c r="AE61" s="39">
        <v>45.94</v>
      </c>
      <c r="AF61" s="38">
        <v>11749733.091615366</v>
      </c>
      <c r="AG61" s="39">
        <v>46.57</v>
      </c>
      <c r="AH61" s="40">
        <v>156.63</v>
      </c>
      <c r="AI61" s="38">
        <v>92074.547141514457</v>
      </c>
      <c r="AJ61" s="38">
        <v>0</v>
      </c>
      <c r="AK61" s="38">
        <v>92074.547141514457</v>
      </c>
      <c r="AL61" s="38">
        <v>12002938.074561082</v>
      </c>
      <c r="AM61" s="38">
        <v>0</v>
      </c>
      <c r="AN61" s="41" t="s">
        <v>109</v>
      </c>
    </row>
    <row r="62" spans="1:40" x14ac:dyDescent="0.15">
      <c r="A62" s="32" t="s">
        <v>153</v>
      </c>
      <c r="B62" s="32" t="s">
        <v>46</v>
      </c>
      <c r="C62" s="32" t="s">
        <v>49</v>
      </c>
      <c r="D62" s="32" t="s">
        <v>217</v>
      </c>
      <c r="E62" s="32" t="s">
        <v>725</v>
      </c>
      <c r="F62" s="32" t="s">
        <v>1229</v>
      </c>
      <c r="G62" s="32" t="s">
        <v>109</v>
      </c>
      <c r="H62" s="32" t="s">
        <v>1684</v>
      </c>
      <c r="I62" s="35">
        <v>66180110.211202763</v>
      </c>
      <c r="J62" s="32" t="s">
        <v>149</v>
      </c>
      <c r="K62" s="35">
        <v>86034143.274563596</v>
      </c>
      <c r="L62" s="32" t="s">
        <v>1684</v>
      </c>
      <c r="M62" s="35">
        <v>66180110.211202763</v>
      </c>
      <c r="N62" s="32" t="s">
        <v>149</v>
      </c>
      <c r="O62" s="35">
        <v>86034143.274563596</v>
      </c>
      <c r="P62" s="35">
        <v>66180110.211202763</v>
      </c>
      <c r="Q62" s="35">
        <v>0</v>
      </c>
      <c r="R62" s="35">
        <v>0</v>
      </c>
      <c r="S62" s="36">
        <v>0</v>
      </c>
      <c r="T62" s="32" t="s">
        <v>20</v>
      </c>
      <c r="U62" s="32" t="s">
        <v>109</v>
      </c>
      <c r="V62" s="32" t="s">
        <v>1697</v>
      </c>
      <c r="W62" s="36">
        <v>8.6773796249991229</v>
      </c>
      <c r="X62" s="36">
        <v>1</v>
      </c>
      <c r="Y62" s="32" t="s">
        <v>109</v>
      </c>
      <c r="Z62" s="32" t="s">
        <v>109</v>
      </c>
      <c r="AA62" s="36" t="s">
        <v>109</v>
      </c>
      <c r="AB62" s="36" t="s">
        <v>109</v>
      </c>
      <c r="AC62" s="32" t="s">
        <v>109</v>
      </c>
      <c r="AD62" s="38">
        <v>4038.2789298820921</v>
      </c>
      <c r="AE62" s="39">
        <v>92.92</v>
      </c>
      <c r="AF62" s="38">
        <v>58773352.169240974</v>
      </c>
      <c r="AG62" s="39">
        <v>104.63</v>
      </c>
      <c r="AH62" s="40">
        <v>156.63</v>
      </c>
      <c r="AI62" s="38">
        <v>0</v>
      </c>
      <c r="AJ62" s="38">
        <v>0</v>
      </c>
      <c r="AK62" s="38">
        <v>0</v>
      </c>
      <c r="AL62" s="38">
        <v>66180110.211202763</v>
      </c>
      <c r="AM62" s="38">
        <v>0</v>
      </c>
      <c r="AN62" s="41" t="s">
        <v>109</v>
      </c>
    </row>
    <row r="63" spans="1:40" x14ac:dyDescent="0.15">
      <c r="A63" s="32" t="s">
        <v>153</v>
      </c>
      <c r="B63" s="32" t="s">
        <v>46</v>
      </c>
      <c r="C63" s="32" t="s">
        <v>49</v>
      </c>
      <c r="D63" s="32" t="s">
        <v>218</v>
      </c>
      <c r="E63" s="32" t="s">
        <v>726</v>
      </c>
      <c r="F63" s="32" t="s">
        <v>1230</v>
      </c>
      <c r="G63" s="32" t="s">
        <v>109</v>
      </c>
      <c r="H63" s="32" t="s">
        <v>1684</v>
      </c>
      <c r="I63" s="35">
        <v>46752221.621200897</v>
      </c>
      <c r="J63" s="32" t="s">
        <v>149</v>
      </c>
      <c r="K63" s="35">
        <v>60777888.107561171</v>
      </c>
      <c r="L63" s="32" t="s">
        <v>1684</v>
      </c>
      <c r="M63" s="35">
        <v>46752221.621200897</v>
      </c>
      <c r="N63" s="32" t="s">
        <v>149</v>
      </c>
      <c r="O63" s="35">
        <v>60777888.107561171</v>
      </c>
      <c r="P63" s="35">
        <v>46752221.621200897</v>
      </c>
      <c r="Q63" s="35">
        <v>0</v>
      </c>
      <c r="R63" s="35">
        <v>0</v>
      </c>
      <c r="S63" s="36">
        <v>0</v>
      </c>
      <c r="T63" s="32" t="s">
        <v>20</v>
      </c>
      <c r="U63" s="32" t="s">
        <v>109</v>
      </c>
      <c r="V63" s="32" t="s">
        <v>1697</v>
      </c>
      <c r="W63" s="36">
        <v>8.6773796249991229</v>
      </c>
      <c r="X63" s="36">
        <v>1</v>
      </c>
      <c r="Y63" s="32" t="s">
        <v>109</v>
      </c>
      <c r="Z63" s="32" t="s">
        <v>109</v>
      </c>
      <c r="AA63" s="36" t="s">
        <v>109</v>
      </c>
      <c r="AB63" s="36" t="s">
        <v>109</v>
      </c>
      <c r="AC63" s="32" t="s">
        <v>109</v>
      </c>
      <c r="AD63" s="38">
        <v>11560.352231608833</v>
      </c>
      <c r="AE63" s="39">
        <v>25.59</v>
      </c>
      <c r="AF63" s="38">
        <v>46335761.112180814</v>
      </c>
      <c r="AG63" s="39">
        <v>25.82</v>
      </c>
      <c r="AH63" s="40">
        <v>156.63</v>
      </c>
      <c r="AI63" s="38">
        <v>0</v>
      </c>
      <c r="AJ63" s="38">
        <v>0</v>
      </c>
      <c r="AK63" s="38">
        <v>0</v>
      </c>
      <c r="AL63" s="38">
        <v>46752221.621200897</v>
      </c>
      <c r="AM63" s="38">
        <v>0</v>
      </c>
      <c r="AN63" s="41" t="s">
        <v>109</v>
      </c>
    </row>
    <row r="64" spans="1:40" x14ac:dyDescent="0.15">
      <c r="A64" s="32" t="s">
        <v>153</v>
      </c>
      <c r="B64" s="32" t="s">
        <v>46</v>
      </c>
      <c r="C64" s="32" t="s">
        <v>49</v>
      </c>
      <c r="D64" s="32" t="s">
        <v>219</v>
      </c>
      <c r="E64" s="32" t="s">
        <v>727</v>
      </c>
      <c r="F64" s="32" t="s">
        <v>1231</v>
      </c>
      <c r="G64" s="32" t="s">
        <v>109</v>
      </c>
      <c r="H64" s="32" t="s">
        <v>1684</v>
      </c>
      <c r="I64" s="35">
        <v>43648050.459618479</v>
      </c>
      <c r="J64" s="32" t="s">
        <v>149</v>
      </c>
      <c r="K64" s="35">
        <v>56742465.597504035</v>
      </c>
      <c r="L64" s="32" t="s">
        <v>1684</v>
      </c>
      <c r="M64" s="35">
        <v>43648050.459618479</v>
      </c>
      <c r="N64" s="32" t="s">
        <v>149</v>
      </c>
      <c r="O64" s="35">
        <v>56742465.597504035</v>
      </c>
      <c r="P64" s="35">
        <v>43648050.459618479</v>
      </c>
      <c r="Q64" s="35">
        <v>0</v>
      </c>
      <c r="R64" s="35">
        <v>0</v>
      </c>
      <c r="S64" s="36">
        <v>0</v>
      </c>
      <c r="T64" s="32" t="s">
        <v>20</v>
      </c>
      <c r="U64" s="32" t="s">
        <v>109</v>
      </c>
      <c r="V64" s="32" t="s">
        <v>1697</v>
      </c>
      <c r="W64" s="36">
        <v>8.6773796249991229</v>
      </c>
      <c r="X64" s="36">
        <v>1</v>
      </c>
      <c r="Y64" s="32" t="s">
        <v>109</v>
      </c>
      <c r="Z64" s="32" t="s">
        <v>109</v>
      </c>
      <c r="AA64" s="36" t="s">
        <v>109</v>
      </c>
      <c r="AB64" s="36" t="s">
        <v>109</v>
      </c>
      <c r="AC64" s="32" t="s">
        <v>109</v>
      </c>
      <c r="AD64" s="38">
        <v>6816.7758858068119</v>
      </c>
      <c r="AE64" s="39">
        <v>41.06</v>
      </c>
      <c r="AF64" s="38">
        <v>43840238.538707502</v>
      </c>
      <c r="AG64" s="39">
        <v>40.880000000000003</v>
      </c>
      <c r="AH64" s="40">
        <v>156.63</v>
      </c>
      <c r="AI64" s="38">
        <v>0</v>
      </c>
      <c r="AJ64" s="38">
        <v>0</v>
      </c>
      <c r="AK64" s="38">
        <v>0</v>
      </c>
      <c r="AL64" s="38">
        <v>43648050.459618479</v>
      </c>
      <c r="AM64" s="38">
        <v>0</v>
      </c>
      <c r="AN64" s="41" t="s">
        <v>109</v>
      </c>
    </row>
    <row r="65" spans="1:40" x14ac:dyDescent="0.15">
      <c r="A65" s="32" t="s">
        <v>153</v>
      </c>
      <c r="B65" s="32" t="s">
        <v>46</v>
      </c>
      <c r="C65" s="32" t="s">
        <v>49</v>
      </c>
      <c r="D65" s="32" t="s">
        <v>220</v>
      </c>
      <c r="E65" s="32" t="s">
        <v>728</v>
      </c>
      <c r="F65" s="32" t="s">
        <v>1232</v>
      </c>
      <c r="G65" s="32" t="s">
        <v>109</v>
      </c>
      <c r="H65" s="32" t="s">
        <v>1684</v>
      </c>
      <c r="I65" s="35">
        <v>222607580.93430632</v>
      </c>
      <c r="J65" s="32" t="s">
        <v>149</v>
      </c>
      <c r="K65" s="35">
        <v>289389855.21459824</v>
      </c>
      <c r="L65" s="32" t="s">
        <v>1684</v>
      </c>
      <c r="M65" s="35">
        <v>222607580.93430632</v>
      </c>
      <c r="N65" s="32" t="s">
        <v>149</v>
      </c>
      <c r="O65" s="35">
        <v>289389855.21459824</v>
      </c>
      <c r="P65" s="35">
        <v>222335786.66131136</v>
      </c>
      <c r="Q65" s="35">
        <v>271794.27299496258</v>
      </c>
      <c r="R65" s="35">
        <v>0</v>
      </c>
      <c r="S65" s="36">
        <v>0</v>
      </c>
      <c r="T65" s="32" t="s">
        <v>20</v>
      </c>
      <c r="U65" s="32" t="s">
        <v>109</v>
      </c>
      <c r="V65" s="32" t="s">
        <v>1697</v>
      </c>
      <c r="W65" s="36">
        <v>8.6773796249991229</v>
      </c>
      <c r="X65" s="36">
        <v>1</v>
      </c>
      <c r="Y65" s="32" t="s">
        <v>109</v>
      </c>
      <c r="Z65" s="32" t="s">
        <v>109</v>
      </c>
      <c r="AA65" s="36" t="s">
        <v>109</v>
      </c>
      <c r="AB65" s="36" t="s">
        <v>109</v>
      </c>
      <c r="AC65" s="32" t="s">
        <v>109</v>
      </c>
      <c r="AD65" s="38">
        <v>1285.3802438511202</v>
      </c>
      <c r="AE65" s="39">
        <v>1025.28</v>
      </c>
      <c r="AF65" s="38">
        <v>206418707.38204545</v>
      </c>
      <c r="AG65" s="39">
        <v>1104.3399999999999</v>
      </c>
      <c r="AH65" s="40">
        <v>156.63</v>
      </c>
      <c r="AI65" s="38">
        <v>271794.27299496258</v>
      </c>
      <c r="AJ65" s="38">
        <v>0</v>
      </c>
      <c r="AK65" s="38">
        <v>271794.27299496258</v>
      </c>
      <c r="AL65" s="38">
        <v>222607580.93430632</v>
      </c>
      <c r="AM65" s="38">
        <v>0</v>
      </c>
      <c r="AN65" s="41" t="s">
        <v>109</v>
      </c>
    </row>
    <row r="66" spans="1:40" x14ac:dyDescent="0.15">
      <c r="A66" s="32" t="s">
        <v>153</v>
      </c>
      <c r="B66" s="32" t="s">
        <v>46</v>
      </c>
      <c r="C66" s="32" t="s">
        <v>49</v>
      </c>
      <c r="D66" s="32" t="s">
        <v>221</v>
      </c>
      <c r="E66" s="32" t="s">
        <v>729</v>
      </c>
      <c r="F66" s="32" t="s">
        <v>1233</v>
      </c>
      <c r="G66" s="32" t="s">
        <v>109</v>
      </c>
      <c r="H66" s="32" t="s">
        <v>1684</v>
      </c>
      <c r="I66" s="35">
        <v>45102834.500103459</v>
      </c>
      <c r="J66" s="32" t="s">
        <v>149</v>
      </c>
      <c r="K66" s="35">
        <v>58633684.850134507</v>
      </c>
      <c r="L66" s="32" t="s">
        <v>1684</v>
      </c>
      <c r="M66" s="35">
        <v>45102834.500103459</v>
      </c>
      <c r="N66" s="32" t="s">
        <v>149</v>
      </c>
      <c r="O66" s="35">
        <v>58633684.850134507</v>
      </c>
      <c r="P66" s="35">
        <v>45102834.500103459</v>
      </c>
      <c r="Q66" s="35">
        <v>0</v>
      </c>
      <c r="R66" s="35">
        <v>0</v>
      </c>
      <c r="S66" s="36">
        <v>0</v>
      </c>
      <c r="T66" s="32" t="s">
        <v>20</v>
      </c>
      <c r="U66" s="32" t="s">
        <v>109</v>
      </c>
      <c r="V66" s="32" t="s">
        <v>1697</v>
      </c>
      <c r="W66" s="36">
        <v>8.6773796249991229</v>
      </c>
      <c r="X66" s="36">
        <v>1</v>
      </c>
      <c r="Y66" s="32" t="s">
        <v>109</v>
      </c>
      <c r="Z66" s="32" t="s">
        <v>109</v>
      </c>
      <c r="AA66" s="36" t="s">
        <v>109</v>
      </c>
      <c r="AB66" s="36" t="s">
        <v>109</v>
      </c>
      <c r="AC66" s="32" t="s">
        <v>109</v>
      </c>
      <c r="AD66" s="38">
        <v>1743.7194356435739</v>
      </c>
      <c r="AE66" s="39">
        <v>173.98</v>
      </c>
      <c r="AF66" s="38">
        <v>47517204.483847864</v>
      </c>
      <c r="AG66" s="39">
        <v>165.14</v>
      </c>
      <c r="AH66" s="40">
        <v>156.63</v>
      </c>
      <c r="AI66" s="38">
        <v>0</v>
      </c>
      <c r="AJ66" s="38">
        <v>0</v>
      </c>
      <c r="AK66" s="38">
        <v>0</v>
      </c>
      <c r="AL66" s="38">
        <v>45102834.500103459</v>
      </c>
      <c r="AM66" s="38">
        <v>0</v>
      </c>
      <c r="AN66" s="41" t="s">
        <v>109</v>
      </c>
    </row>
    <row r="67" spans="1:40" x14ac:dyDescent="0.15">
      <c r="A67" s="32" t="s">
        <v>153</v>
      </c>
      <c r="B67" s="32" t="s">
        <v>46</v>
      </c>
      <c r="C67" s="32" t="s">
        <v>49</v>
      </c>
      <c r="D67" s="32" t="s">
        <v>222</v>
      </c>
      <c r="E67" s="32" t="s">
        <v>730</v>
      </c>
      <c r="F67" s="32" t="s">
        <v>1234</v>
      </c>
      <c r="G67" s="32" t="s">
        <v>109</v>
      </c>
      <c r="H67" s="32" t="s">
        <v>1684</v>
      </c>
      <c r="I67" s="35">
        <v>5535551.4993794924</v>
      </c>
      <c r="J67" s="32" t="s">
        <v>149</v>
      </c>
      <c r="K67" s="35">
        <v>7196216.9491933407</v>
      </c>
      <c r="L67" s="32" t="s">
        <v>1684</v>
      </c>
      <c r="M67" s="35">
        <v>5535551.4993794924</v>
      </c>
      <c r="N67" s="32" t="s">
        <v>149</v>
      </c>
      <c r="O67" s="35">
        <v>7196216.9491933407</v>
      </c>
      <c r="P67" s="35">
        <v>5535551.4993794924</v>
      </c>
      <c r="Q67" s="35">
        <v>0</v>
      </c>
      <c r="R67" s="35">
        <v>0</v>
      </c>
      <c r="S67" s="36">
        <v>0</v>
      </c>
      <c r="T67" s="32" t="s">
        <v>20</v>
      </c>
      <c r="U67" s="32" t="s">
        <v>109</v>
      </c>
      <c r="V67" s="32" t="s">
        <v>1697</v>
      </c>
      <c r="W67" s="36">
        <v>8.6773796249991229</v>
      </c>
      <c r="X67" s="36">
        <v>1</v>
      </c>
      <c r="Y67" s="32" t="s">
        <v>109</v>
      </c>
      <c r="Z67" s="32" t="s">
        <v>109</v>
      </c>
      <c r="AA67" s="36" t="s">
        <v>109</v>
      </c>
      <c r="AB67" s="36" t="s">
        <v>109</v>
      </c>
      <c r="AC67" s="32" t="s">
        <v>109</v>
      </c>
      <c r="AD67" s="38">
        <v>323.49271241996735</v>
      </c>
      <c r="AE67" s="39">
        <v>109.44</v>
      </c>
      <c r="AF67" s="38">
        <v>5545178.5314306514</v>
      </c>
      <c r="AG67" s="39">
        <v>109.25</v>
      </c>
      <c r="AH67" s="40">
        <v>156.63</v>
      </c>
      <c r="AI67" s="38">
        <v>0</v>
      </c>
      <c r="AJ67" s="38">
        <v>0</v>
      </c>
      <c r="AK67" s="38">
        <v>0</v>
      </c>
      <c r="AL67" s="38">
        <v>5535551.4993794924</v>
      </c>
      <c r="AM67" s="38">
        <v>0</v>
      </c>
      <c r="AN67" s="41" t="s">
        <v>109</v>
      </c>
    </row>
    <row r="68" spans="1:40" x14ac:dyDescent="0.15">
      <c r="A68" s="32" t="s">
        <v>153</v>
      </c>
      <c r="B68" s="32" t="s">
        <v>46</v>
      </c>
      <c r="C68" s="32" t="s">
        <v>49</v>
      </c>
      <c r="D68" s="32" t="s">
        <v>223</v>
      </c>
      <c r="E68" s="32" t="s">
        <v>731</v>
      </c>
      <c r="F68" s="32" t="s">
        <v>1235</v>
      </c>
      <c r="G68" s="32" t="s">
        <v>109</v>
      </c>
      <c r="H68" s="32" t="s">
        <v>1684</v>
      </c>
      <c r="I68" s="35">
        <v>214218086.39443597</v>
      </c>
      <c r="J68" s="32" t="s">
        <v>149</v>
      </c>
      <c r="K68" s="35">
        <v>278483512.31276679</v>
      </c>
      <c r="L68" s="32" t="s">
        <v>1684</v>
      </c>
      <c r="M68" s="35">
        <v>214218086.39443597</v>
      </c>
      <c r="N68" s="32" t="s">
        <v>149</v>
      </c>
      <c r="O68" s="35">
        <v>278483512.31276679</v>
      </c>
      <c r="P68" s="35">
        <v>214218086.39443597</v>
      </c>
      <c r="Q68" s="35">
        <v>0</v>
      </c>
      <c r="R68" s="35">
        <v>0</v>
      </c>
      <c r="S68" s="36">
        <v>0</v>
      </c>
      <c r="T68" s="32" t="s">
        <v>1694</v>
      </c>
      <c r="U68" s="32" t="s">
        <v>1694</v>
      </c>
      <c r="V68" s="32" t="s">
        <v>1694</v>
      </c>
      <c r="W68" s="36">
        <v>8.6773796249991229</v>
      </c>
      <c r="X68" s="36">
        <v>1</v>
      </c>
      <c r="Y68" s="32" t="s">
        <v>109</v>
      </c>
      <c r="Z68" s="32" t="s">
        <v>109</v>
      </c>
      <c r="AA68" s="36" t="s">
        <v>109</v>
      </c>
      <c r="AB68" s="36" t="s">
        <v>109</v>
      </c>
      <c r="AC68" s="32" t="s">
        <v>109</v>
      </c>
      <c r="AD68" s="38">
        <v>4445.6819032758012</v>
      </c>
      <c r="AE68" s="39">
        <v>303.61</v>
      </c>
      <c r="AF68" s="38">
        <v>211411887.945344</v>
      </c>
      <c r="AG68" s="39">
        <v>307.64</v>
      </c>
      <c r="AH68" s="40">
        <v>156.63</v>
      </c>
      <c r="AI68" s="38">
        <v>0</v>
      </c>
      <c r="AJ68" s="38">
        <v>0</v>
      </c>
      <c r="AK68" s="38">
        <v>0</v>
      </c>
      <c r="AL68" s="38">
        <v>214218086.39443597</v>
      </c>
      <c r="AM68" s="38">
        <v>0</v>
      </c>
      <c r="AN68" s="41" t="s">
        <v>109</v>
      </c>
    </row>
    <row r="69" spans="1:40" x14ac:dyDescent="0.15">
      <c r="A69" s="32" t="s">
        <v>153</v>
      </c>
      <c r="B69" s="32" t="s">
        <v>46</v>
      </c>
      <c r="C69" s="32" t="s">
        <v>49</v>
      </c>
      <c r="D69" s="32" t="s">
        <v>224</v>
      </c>
      <c r="E69" s="32" t="s">
        <v>732</v>
      </c>
      <c r="F69" s="32" t="s">
        <v>1236</v>
      </c>
      <c r="G69" s="32" t="s">
        <v>109</v>
      </c>
      <c r="H69" s="32" t="s">
        <v>1684</v>
      </c>
      <c r="I69" s="35">
        <v>89558322.42282699</v>
      </c>
      <c r="J69" s="32" t="s">
        <v>149</v>
      </c>
      <c r="K69" s="35">
        <v>116425819.14967512</v>
      </c>
      <c r="L69" s="32" t="s">
        <v>1684</v>
      </c>
      <c r="M69" s="35">
        <v>89558322.42282699</v>
      </c>
      <c r="N69" s="32" t="s">
        <v>149</v>
      </c>
      <c r="O69" s="35">
        <v>116425819.14967512</v>
      </c>
      <c r="P69" s="35">
        <v>89558322.42282699</v>
      </c>
      <c r="Q69" s="35">
        <v>0</v>
      </c>
      <c r="R69" s="35">
        <v>0</v>
      </c>
      <c r="S69" s="36">
        <v>0</v>
      </c>
      <c r="T69" s="32" t="s">
        <v>20</v>
      </c>
      <c r="U69" s="32" t="s">
        <v>109</v>
      </c>
      <c r="V69" s="32" t="s">
        <v>1697</v>
      </c>
      <c r="W69" s="36">
        <v>8.6773796249991229</v>
      </c>
      <c r="X69" s="36">
        <v>1</v>
      </c>
      <c r="Y69" s="32" t="s">
        <v>109</v>
      </c>
      <c r="Z69" s="32" t="s">
        <v>109</v>
      </c>
      <c r="AA69" s="36" t="s">
        <v>109</v>
      </c>
      <c r="AB69" s="36" t="s">
        <v>109</v>
      </c>
      <c r="AC69" s="32" t="s">
        <v>109</v>
      </c>
      <c r="AD69" s="38">
        <v>1608.5258610860876</v>
      </c>
      <c r="AE69" s="39">
        <v>362.36</v>
      </c>
      <c r="AF69" s="38">
        <v>91294212.519156322</v>
      </c>
      <c r="AG69" s="39">
        <v>355.47</v>
      </c>
      <c r="AH69" s="40">
        <v>156.63</v>
      </c>
      <c r="AI69" s="38">
        <v>0</v>
      </c>
      <c r="AJ69" s="38">
        <v>0</v>
      </c>
      <c r="AK69" s="38">
        <v>0</v>
      </c>
      <c r="AL69" s="38">
        <v>89558322.42282699</v>
      </c>
      <c r="AM69" s="38">
        <v>0</v>
      </c>
      <c r="AN69" s="41" t="s">
        <v>109</v>
      </c>
    </row>
    <row r="70" spans="1:40" x14ac:dyDescent="0.15">
      <c r="A70" s="32" t="s">
        <v>153</v>
      </c>
      <c r="B70" s="32" t="s">
        <v>46</v>
      </c>
      <c r="C70" s="32" t="s">
        <v>49</v>
      </c>
      <c r="D70" s="32" t="s">
        <v>225</v>
      </c>
      <c r="E70" s="32" t="s">
        <v>733</v>
      </c>
      <c r="F70" s="32" t="s">
        <v>1237</v>
      </c>
      <c r="G70" s="32" t="s">
        <v>109</v>
      </c>
      <c r="H70" s="32" t="s">
        <v>1684</v>
      </c>
      <c r="I70" s="35">
        <v>127298664.0166855</v>
      </c>
      <c r="J70" s="32" t="s">
        <v>149</v>
      </c>
      <c r="K70" s="35">
        <v>165488263.22169116</v>
      </c>
      <c r="L70" s="32" t="s">
        <v>1684</v>
      </c>
      <c r="M70" s="35">
        <v>127298664.0166855</v>
      </c>
      <c r="N70" s="32" t="s">
        <v>149</v>
      </c>
      <c r="O70" s="35">
        <v>165488263.22169116</v>
      </c>
      <c r="P70" s="35">
        <v>126585113.28468286</v>
      </c>
      <c r="Q70" s="35">
        <v>713550.73200265423</v>
      </c>
      <c r="R70" s="35">
        <v>0</v>
      </c>
      <c r="S70" s="36">
        <v>0</v>
      </c>
      <c r="T70" s="32" t="s">
        <v>20</v>
      </c>
      <c r="U70" s="32" t="s">
        <v>109</v>
      </c>
      <c r="V70" s="32" t="s">
        <v>1697</v>
      </c>
      <c r="W70" s="36">
        <v>8.6773796249991229</v>
      </c>
      <c r="X70" s="36">
        <v>1</v>
      </c>
      <c r="Y70" s="32" t="s">
        <v>109</v>
      </c>
      <c r="Z70" s="32" t="s">
        <v>109</v>
      </c>
      <c r="AA70" s="36" t="s">
        <v>109</v>
      </c>
      <c r="AB70" s="36" t="s">
        <v>109</v>
      </c>
      <c r="AC70" s="32" t="s">
        <v>109</v>
      </c>
      <c r="AD70" s="38">
        <v>3893.7137853296067</v>
      </c>
      <c r="AE70" s="39">
        <v>195.93</v>
      </c>
      <c r="AF70" s="38">
        <v>119492297.37080437</v>
      </c>
      <c r="AG70" s="39">
        <v>207.56</v>
      </c>
      <c r="AH70" s="40">
        <v>156.63</v>
      </c>
      <c r="AI70" s="38">
        <v>713550.73200265423</v>
      </c>
      <c r="AJ70" s="38">
        <v>0</v>
      </c>
      <c r="AK70" s="38">
        <v>713550.73200265423</v>
      </c>
      <c r="AL70" s="38">
        <v>127298664.01668552</v>
      </c>
      <c r="AM70" s="38">
        <v>0</v>
      </c>
      <c r="AN70" s="41" t="s">
        <v>109</v>
      </c>
    </row>
    <row r="71" spans="1:40" x14ac:dyDescent="0.15">
      <c r="A71" s="32" t="s">
        <v>153</v>
      </c>
      <c r="B71" s="32" t="s">
        <v>46</v>
      </c>
      <c r="C71" s="32" t="s">
        <v>49</v>
      </c>
      <c r="D71" s="32" t="s">
        <v>226</v>
      </c>
      <c r="E71" s="32" t="s">
        <v>734</v>
      </c>
      <c r="F71" s="32" t="s">
        <v>1238</v>
      </c>
      <c r="G71" s="32" t="s">
        <v>109</v>
      </c>
      <c r="H71" s="32" t="s">
        <v>1684</v>
      </c>
      <c r="I71" s="35">
        <v>34289577.927877806</v>
      </c>
      <c r="J71" s="32" t="s">
        <v>149</v>
      </c>
      <c r="K71" s="35">
        <v>44576451.306241155</v>
      </c>
      <c r="L71" s="32" t="s">
        <v>1684</v>
      </c>
      <c r="M71" s="35">
        <v>34289577.927877806</v>
      </c>
      <c r="N71" s="32" t="s">
        <v>149</v>
      </c>
      <c r="O71" s="35">
        <v>44576451.306241155</v>
      </c>
      <c r="P71" s="35">
        <v>34289577.927877806</v>
      </c>
      <c r="Q71" s="35">
        <v>0</v>
      </c>
      <c r="R71" s="35">
        <v>0</v>
      </c>
      <c r="S71" s="36">
        <v>0</v>
      </c>
      <c r="T71" s="32" t="s">
        <v>20</v>
      </c>
      <c r="U71" s="32" t="s">
        <v>109</v>
      </c>
      <c r="V71" s="32" t="s">
        <v>1697</v>
      </c>
      <c r="W71" s="36">
        <v>8.6773796249991229</v>
      </c>
      <c r="X71" s="36">
        <v>1</v>
      </c>
      <c r="Y71" s="32" t="s">
        <v>109</v>
      </c>
      <c r="Z71" s="32" t="s">
        <v>109</v>
      </c>
      <c r="AA71" s="36" t="s">
        <v>109</v>
      </c>
      <c r="AB71" s="36" t="s">
        <v>109</v>
      </c>
      <c r="AC71" s="32" t="s">
        <v>109</v>
      </c>
      <c r="AD71" s="38">
        <v>906.0919804424085</v>
      </c>
      <c r="AE71" s="39">
        <v>227.85</v>
      </c>
      <c r="AF71" s="38">
        <v>32336742.407425176</v>
      </c>
      <c r="AG71" s="39">
        <v>241.61</v>
      </c>
      <c r="AH71" s="40">
        <v>156.63</v>
      </c>
      <c r="AI71" s="38">
        <v>0</v>
      </c>
      <c r="AJ71" s="38">
        <v>0</v>
      </c>
      <c r="AK71" s="38">
        <v>0</v>
      </c>
      <c r="AL71" s="38">
        <v>34289577.927877806</v>
      </c>
      <c r="AM71" s="38">
        <v>0</v>
      </c>
      <c r="AN71" s="41" t="s">
        <v>109</v>
      </c>
    </row>
    <row r="72" spans="1:40" x14ac:dyDescent="0.15">
      <c r="A72" s="32" t="s">
        <v>153</v>
      </c>
      <c r="B72" s="32" t="s">
        <v>46</v>
      </c>
      <c r="C72" s="32" t="s">
        <v>49</v>
      </c>
      <c r="D72" s="32" t="s">
        <v>227</v>
      </c>
      <c r="E72" s="32" t="s">
        <v>735</v>
      </c>
      <c r="F72" s="32" t="s">
        <v>1239</v>
      </c>
      <c r="G72" s="32" t="s">
        <v>109</v>
      </c>
      <c r="H72" s="32" t="s">
        <v>1684</v>
      </c>
      <c r="I72" s="35">
        <v>3401047.8342524152</v>
      </c>
      <c r="J72" s="32" t="s">
        <v>149</v>
      </c>
      <c r="K72" s="35">
        <v>4421362.1845281404</v>
      </c>
      <c r="L72" s="32" t="s">
        <v>1684</v>
      </c>
      <c r="M72" s="35">
        <v>3401047.8342524152</v>
      </c>
      <c r="N72" s="32" t="s">
        <v>149</v>
      </c>
      <c r="O72" s="35">
        <v>4421362.1845281404</v>
      </c>
      <c r="P72" s="35">
        <v>3401047.8342524152</v>
      </c>
      <c r="Q72" s="35">
        <v>0</v>
      </c>
      <c r="R72" s="35">
        <v>0</v>
      </c>
      <c r="S72" s="36">
        <v>0</v>
      </c>
      <c r="T72" s="32" t="s">
        <v>20</v>
      </c>
      <c r="U72" s="32" t="s">
        <v>109</v>
      </c>
      <c r="V72" s="32" t="s">
        <v>1697</v>
      </c>
      <c r="W72" s="36">
        <v>8.6773796249991229</v>
      </c>
      <c r="X72" s="36">
        <v>1</v>
      </c>
      <c r="Y72" s="32" t="s">
        <v>109</v>
      </c>
      <c r="Z72" s="32" t="s">
        <v>109</v>
      </c>
      <c r="AA72" s="36" t="s">
        <v>109</v>
      </c>
      <c r="AB72" s="36" t="s">
        <v>109</v>
      </c>
      <c r="AC72" s="32" t="s">
        <v>109</v>
      </c>
      <c r="AD72" s="38">
        <v>126.08232595123727</v>
      </c>
      <c r="AE72" s="39">
        <v>172.91</v>
      </c>
      <c r="AF72" s="38">
        <v>3414674.1837989399</v>
      </c>
      <c r="AG72" s="39">
        <v>172.22</v>
      </c>
      <c r="AH72" s="40">
        <v>156.63</v>
      </c>
      <c r="AI72" s="38">
        <v>0</v>
      </c>
      <c r="AJ72" s="38">
        <v>0</v>
      </c>
      <c r="AK72" s="38">
        <v>0</v>
      </c>
      <c r="AL72" s="38">
        <v>3401047.8342524152</v>
      </c>
      <c r="AM72" s="38">
        <v>0</v>
      </c>
      <c r="AN72" s="41" t="s">
        <v>109</v>
      </c>
    </row>
    <row r="73" spans="1:40" x14ac:dyDescent="0.15">
      <c r="A73" s="32" t="s">
        <v>153</v>
      </c>
      <c r="B73" s="32" t="s">
        <v>46</v>
      </c>
      <c r="C73" s="32" t="s">
        <v>49</v>
      </c>
      <c r="D73" s="32" t="s">
        <v>228</v>
      </c>
      <c r="E73" s="32" t="s">
        <v>736</v>
      </c>
      <c r="F73" s="32" t="s">
        <v>1240</v>
      </c>
      <c r="G73" s="32" t="s">
        <v>109</v>
      </c>
      <c r="H73" s="32" t="s">
        <v>1684</v>
      </c>
      <c r="I73" s="35">
        <v>37573469.769825429</v>
      </c>
      <c r="J73" s="32" t="s">
        <v>149</v>
      </c>
      <c r="K73" s="35">
        <v>48845510.70077306</v>
      </c>
      <c r="L73" s="32" t="s">
        <v>1684</v>
      </c>
      <c r="M73" s="35">
        <v>37573469.769825429</v>
      </c>
      <c r="N73" s="32" t="s">
        <v>149</v>
      </c>
      <c r="O73" s="35">
        <v>48845510.70077306</v>
      </c>
      <c r="P73" s="35">
        <v>37016281.947713405</v>
      </c>
      <c r="Q73" s="35">
        <v>557187.82211201999</v>
      </c>
      <c r="R73" s="35">
        <v>0</v>
      </c>
      <c r="S73" s="36">
        <v>0</v>
      </c>
      <c r="T73" s="32" t="s">
        <v>20</v>
      </c>
      <c r="U73" s="32" t="s">
        <v>109</v>
      </c>
      <c r="V73" s="32" t="s">
        <v>1697</v>
      </c>
      <c r="W73" s="36">
        <v>8.6773796249991229</v>
      </c>
      <c r="X73" s="36">
        <v>1</v>
      </c>
      <c r="Y73" s="32" t="s">
        <v>109</v>
      </c>
      <c r="Z73" s="32" t="s">
        <v>109</v>
      </c>
      <c r="AA73" s="36" t="s">
        <v>109</v>
      </c>
      <c r="AB73" s="36" t="s">
        <v>109</v>
      </c>
      <c r="AC73" s="32" t="s">
        <v>109</v>
      </c>
      <c r="AD73" s="38">
        <v>9192.1217843540708</v>
      </c>
      <c r="AE73" s="39">
        <v>25.06</v>
      </c>
      <c r="AF73" s="38">
        <v>36080436.620917618</v>
      </c>
      <c r="AG73" s="39">
        <v>25.71</v>
      </c>
      <c r="AH73" s="40">
        <v>156.63</v>
      </c>
      <c r="AI73" s="38">
        <v>557187.82211201999</v>
      </c>
      <c r="AJ73" s="38">
        <v>0</v>
      </c>
      <c r="AK73" s="38">
        <v>557187.82211201999</v>
      </c>
      <c r="AL73" s="38">
        <v>37573469.769825421</v>
      </c>
      <c r="AM73" s="38">
        <v>0</v>
      </c>
      <c r="AN73" s="41" t="s">
        <v>109</v>
      </c>
    </row>
    <row r="74" spans="1:40" x14ac:dyDescent="0.15">
      <c r="A74" s="32" t="s">
        <v>153</v>
      </c>
      <c r="B74" s="32" t="s">
        <v>46</v>
      </c>
      <c r="C74" s="32" t="s">
        <v>49</v>
      </c>
      <c r="D74" s="32" t="s">
        <v>229</v>
      </c>
      <c r="E74" s="32" t="s">
        <v>737</v>
      </c>
      <c r="F74" s="32" t="s">
        <v>1241</v>
      </c>
      <c r="G74" s="32" t="s">
        <v>109</v>
      </c>
      <c r="H74" s="32" t="s">
        <v>1684</v>
      </c>
      <c r="I74" s="35">
        <v>16792304.605549037</v>
      </c>
      <c r="J74" s="32" t="s">
        <v>149</v>
      </c>
      <c r="K74" s="35">
        <v>21829995.987213749</v>
      </c>
      <c r="L74" s="32" t="s">
        <v>1684</v>
      </c>
      <c r="M74" s="35">
        <v>16792304.605549037</v>
      </c>
      <c r="N74" s="32" t="s">
        <v>149</v>
      </c>
      <c r="O74" s="35">
        <v>21829995.987213749</v>
      </c>
      <c r="P74" s="35">
        <v>16792304.605549037</v>
      </c>
      <c r="Q74" s="35">
        <v>0</v>
      </c>
      <c r="R74" s="35">
        <v>0</v>
      </c>
      <c r="S74" s="36">
        <v>0</v>
      </c>
      <c r="T74" s="32" t="s">
        <v>1694</v>
      </c>
      <c r="U74" s="32" t="s">
        <v>1694</v>
      </c>
      <c r="V74" s="32" t="s">
        <v>1694</v>
      </c>
      <c r="W74" s="36">
        <v>8.6773796249991229</v>
      </c>
      <c r="X74" s="36">
        <v>1</v>
      </c>
      <c r="Y74" s="32" t="s">
        <v>109</v>
      </c>
      <c r="Z74" s="32" t="s">
        <v>109</v>
      </c>
      <c r="AA74" s="36" t="s">
        <v>109</v>
      </c>
      <c r="AB74" s="36" t="s">
        <v>109</v>
      </c>
      <c r="AC74" s="32" t="s">
        <v>109</v>
      </c>
      <c r="AD74" s="38">
        <v>364.01607526871322</v>
      </c>
      <c r="AE74" s="39">
        <v>287.29000000000002</v>
      </c>
      <c r="AF74" s="38">
        <v>16380080.132940494</v>
      </c>
      <c r="AG74" s="39">
        <v>294.52</v>
      </c>
      <c r="AH74" s="40">
        <v>156.63</v>
      </c>
      <c r="AI74" s="38">
        <v>0</v>
      </c>
      <c r="AJ74" s="38">
        <v>0</v>
      </c>
      <c r="AK74" s="38">
        <v>0</v>
      </c>
      <c r="AL74" s="38">
        <v>16792304.605549037</v>
      </c>
      <c r="AM74" s="38">
        <v>0</v>
      </c>
      <c r="AN74" s="41" t="s">
        <v>109</v>
      </c>
    </row>
    <row r="75" spans="1:40" x14ac:dyDescent="0.15">
      <c r="A75" s="32" t="s">
        <v>153</v>
      </c>
      <c r="B75" s="32" t="s">
        <v>46</v>
      </c>
      <c r="C75" s="32" t="s">
        <v>49</v>
      </c>
      <c r="D75" s="32" t="s">
        <v>230</v>
      </c>
      <c r="E75" s="32" t="s">
        <v>738</v>
      </c>
      <c r="F75" s="32" t="s">
        <v>1242</v>
      </c>
      <c r="G75" s="32" t="s">
        <v>109</v>
      </c>
      <c r="H75" s="32" t="s">
        <v>1684</v>
      </c>
      <c r="I75" s="35">
        <v>23628946.310721729</v>
      </c>
      <c r="J75" s="32" t="s">
        <v>149</v>
      </c>
      <c r="K75" s="35">
        <v>30717630.203938249</v>
      </c>
      <c r="L75" s="32" t="s">
        <v>1684</v>
      </c>
      <c r="M75" s="35">
        <v>23628946.310721729</v>
      </c>
      <c r="N75" s="32" t="s">
        <v>149</v>
      </c>
      <c r="O75" s="35">
        <v>30717630.203938249</v>
      </c>
      <c r="P75" s="35">
        <v>23628946.310721729</v>
      </c>
      <c r="Q75" s="35">
        <v>0</v>
      </c>
      <c r="R75" s="35">
        <v>0</v>
      </c>
      <c r="S75" s="36">
        <v>0</v>
      </c>
      <c r="T75" s="32" t="s">
        <v>20</v>
      </c>
      <c r="U75" s="32" t="s">
        <v>109</v>
      </c>
      <c r="V75" s="32" t="s">
        <v>1697</v>
      </c>
      <c r="W75" s="36">
        <v>8.6773796249991229</v>
      </c>
      <c r="X75" s="36">
        <v>1</v>
      </c>
      <c r="Y75" s="32" t="s">
        <v>109</v>
      </c>
      <c r="Z75" s="32" t="s">
        <v>109</v>
      </c>
      <c r="AA75" s="36" t="s">
        <v>109</v>
      </c>
      <c r="AB75" s="36" t="s">
        <v>109</v>
      </c>
      <c r="AC75" s="32" t="s">
        <v>109</v>
      </c>
      <c r="AD75" s="38">
        <v>332.17009204496645</v>
      </c>
      <c r="AE75" s="39">
        <v>465.77</v>
      </c>
      <c r="AF75" s="38">
        <v>24232989.119273469</v>
      </c>
      <c r="AG75" s="39">
        <v>454.16</v>
      </c>
      <c r="AH75" s="40">
        <v>156.63</v>
      </c>
      <c r="AI75" s="38">
        <v>0</v>
      </c>
      <c r="AJ75" s="38">
        <v>0</v>
      </c>
      <c r="AK75" s="38">
        <v>0</v>
      </c>
      <c r="AL75" s="38">
        <v>23628946.310721729</v>
      </c>
      <c r="AM75" s="38">
        <v>0</v>
      </c>
      <c r="AN75" s="41" t="s">
        <v>109</v>
      </c>
    </row>
    <row r="76" spans="1:40" x14ac:dyDescent="0.15">
      <c r="A76" s="32" t="s">
        <v>153</v>
      </c>
      <c r="B76" s="32" t="s">
        <v>46</v>
      </c>
      <c r="C76" s="32" t="s">
        <v>49</v>
      </c>
      <c r="D76" s="32" t="s">
        <v>231</v>
      </c>
      <c r="E76" s="32" t="s">
        <v>739</v>
      </c>
      <c r="F76" s="32" t="s">
        <v>1243</v>
      </c>
      <c r="G76" s="32" t="s">
        <v>109</v>
      </c>
      <c r="H76" s="32" t="s">
        <v>1684</v>
      </c>
      <c r="I76" s="35">
        <v>27829111.99681614</v>
      </c>
      <c r="J76" s="32" t="s">
        <v>149</v>
      </c>
      <c r="K76" s="35">
        <v>36177845.59586098</v>
      </c>
      <c r="L76" s="32" t="s">
        <v>1684</v>
      </c>
      <c r="M76" s="35">
        <v>27829111.99681614</v>
      </c>
      <c r="N76" s="32" t="s">
        <v>149</v>
      </c>
      <c r="O76" s="35">
        <v>36177845.59586098</v>
      </c>
      <c r="P76" s="35">
        <v>27829111.99681614</v>
      </c>
      <c r="Q76" s="35">
        <v>0</v>
      </c>
      <c r="R76" s="35">
        <v>0</v>
      </c>
      <c r="S76" s="36">
        <v>0</v>
      </c>
      <c r="T76" s="32" t="s">
        <v>20</v>
      </c>
      <c r="U76" s="32" t="s">
        <v>109</v>
      </c>
      <c r="V76" s="32" t="s">
        <v>1697</v>
      </c>
      <c r="W76" s="36">
        <v>8.6773796249991229</v>
      </c>
      <c r="X76" s="36">
        <v>1</v>
      </c>
      <c r="Y76" s="32" t="s">
        <v>109</v>
      </c>
      <c r="Z76" s="32" t="s">
        <v>109</v>
      </c>
      <c r="AA76" s="36" t="s">
        <v>109</v>
      </c>
      <c r="AB76" s="36" t="s">
        <v>109</v>
      </c>
      <c r="AC76" s="32" t="s">
        <v>109</v>
      </c>
      <c r="AD76" s="38">
        <v>201.05488591122969</v>
      </c>
      <c r="AE76" s="39">
        <v>842.09</v>
      </c>
      <c r="AF76" s="38">
        <v>26518447.170344714</v>
      </c>
      <c r="AG76" s="39">
        <v>883.71</v>
      </c>
      <c r="AH76" s="40">
        <v>156.63</v>
      </c>
      <c r="AI76" s="38">
        <v>0</v>
      </c>
      <c r="AJ76" s="38">
        <v>0</v>
      </c>
      <c r="AK76" s="38">
        <v>0</v>
      </c>
      <c r="AL76" s="38">
        <v>27829111.99681614</v>
      </c>
      <c r="AM76" s="38">
        <v>0</v>
      </c>
      <c r="AN76" s="41" t="s">
        <v>109</v>
      </c>
    </row>
    <row r="77" spans="1:40" x14ac:dyDescent="0.15">
      <c r="A77" s="32" t="s">
        <v>153</v>
      </c>
      <c r="B77" s="32" t="s">
        <v>46</v>
      </c>
      <c r="C77" s="32" t="s">
        <v>49</v>
      </c>
      <c r="D77" s="32" t="s">
        <v>232</v>
      </c>
      <c r="E77" s="32" t="s">
        <v>740</v>
      </c>
      <c r="F77" s="32" t="s">
        <v>1244</v>
      </c>
      <c r="G77" s="32" t="s">
        <v>109</v>
      </c>
      <c r="H77" s="32" t="s">
        <v>1684</v>
      </c>
      <c r="I77" s="35">
        <v>68066841.540445954</v>
      </c>
      <c r="J77" s="32" t="s">
        <v>149</v>
      </c>
      <c r="K77" s="35">
        <v>88486894.002579734</v>
      </c>
      <c r="L77" s="32" t="s">
        <v>1684</v>
      </c>
      <c r="M77" s="35">
        <v>68066841.540445954</v>
      </c>
      <c r="N77" s="32" t="s">
        <v>149</v>
      </c>
      <c r="O77" s="35">
        <v>88486894.002579734</v>
      </c>
      <c r="P77" s="35">
        <v>68066841.540445954</v>
      </c>
      <c r="Q77" s="35">
        <v>0</v>
      </c>
      <c r="R77" s="35">
        <v>0</v>
      </c>
      <c r="S77" s="36">
        <v>0</v>
      </c>
      <c r="T77" s="32" t="s">
        <v>20</v>
      </c>
      <c r="U77" s="32" t="s">
        <v>109</v>
      </c>
      <c r="V77" s="32" t="s">
        <v>1697</v>
      </c>
      <c r="W77" s="36">
        <v>8.6773796249991229</v>
      </c>
      <c r="X77" s="36">
        <v>1</v>
      </c>
      <c r="Y77" s="32" t="s">
        <v>109</v>
      </c>
      <c r="Z77" s="32" t="s">
        <v>109</v>
      </c>
      <c r="AA77" s="36" t="s">
        <v>109</v>
      </c>
      <c r="AB77" s="36" t="s">
        <v>109</v>
      </c>
      <c r="AC77" s="32" t="s">
        <v>109</v>
      </c>
      <c r="AD77" s="38">
        <v>757.4484674661735</v>
      </c>
      <c r="AE77" s="39">
        <v>554.03</v>
      </c>
      <c r="AF77" s="38">
        <v>65729650.253657401</v>
      </c>
      <c r="AG77" s="39">
        <v>573.73</v>
      </c>
      <c r="AH77" s="40">
        <v>156.63</v>
      </c>
      <c r="AI77" s="38">
        <v>0</v>
      </c>
      <c r="AJ77" s="38">
        <v>0</v>
      </c>
      <c r="AK77" s="38">
        <v>0</v>
      </c>
      <c r="AL77" s="38">
        <v>68066841.540445954</v>
      </c>
      <c r="AM77" s="38">
        <v>0</v>
      </c>
      <c r="AN77" s="41" t="s">
        <v>109</v>
      </c>
    </row>
    <row r="78" spans="1:40" x14ac:dyDescent="0.15">
      <c r="A78" s="32" t="s">
        <v>153</v>
      </c>
      <c r="B78" s="32" t="s">
        <v>46</v>
      </c>
      <c r="C78" s="32" t="s">
        <v>49</v>
      </c>
      <c r="D78" s="32" t="s">
        <v>233</v>
      </c>
      <c r="E78" s="32" t="s">
        <v>741</v>
      </c>
      <c r="F78" s="32" t="s">
        <v>1245</v>
      </c>
      <c r="G78" s="32" t="s">
        <v>109</v>
      </c>
      <c r="H78" s="32" t="s">
        <v>1684</v>
      </c>
      <c r="I78" s="35">
        <v>13515927.721451854</v>
      </c>
      <c r="J78" s="32" t="s">
        <v>149</v>
      </c>
      <c r="K78" s="35">
        <v>17570706.037887409</v>
      </c>
      <c r="L78" s="32" t="s">
        <v>1684</v>
      </c>
      <c r="M78" s="35">
        <v>13515927.721451854</v>
      </c>
      <c r="N78" s="32" t="s">
        <v>149</v>
      </c>
      <c r="O78" s="35">
        <v>17570706.037887409</v>
      </c>
      <c r="P78" s="35">
        <v>13515927.721451854</v>
      </c>
      <c r="Q78" s="35">
        <v>0</v>
      </c>
      <c r="R78" s="35">
        <v>0</v>
      </c>
      <c r="S78" s="36">
        <v>0</v>
      </c>
      <c r="T78" s="32" t="s">
        <v>20</v>
      </c>
      <c r="U78" s="32" t="s">
        <v>109</v>
      </c>
      <c r="V78" s="32" t="s">
        <v>1697</v>
      </c>
      <c r="W78" s="36">
        <v>8.6773796249991229</v>
      </c>
      <c r="X78" s="36">
        <v>1</v>
      </c>
      <c r="Y78" s="32" t="s">
        <v>109</v>
      </c>
      <c r="Z78" s="32" t="s">
        <v>109</v>
      </c>
      <c r="AA78" s="36" t="s">
        <v>109</v>
      </c>
      <c r="AB78" s="36" t="s">
        <v>109</v>
      </c>
      <c r="AC78" s="32" t="s">
        <v>109</v>
      </c>
      <c r="AD78" s="38">
        <v>1379.7901341711106</v>
      </c>
      <c r="AE78" s="39">
        <v>60.56</v>
      </c>
      <c r="AF78" s="38">
        <v>13088016.976147607</v>
      </c>
      <c r="AG78" s="39">
        <v>62.54</v>
      </c>
      <c r="AH78" s="40">
        <v>156.63</v>
      </c>
      <c r="AI78" s="38">
        <v>0</v>
      </c>
      <c r="AJ78" s="38">
        <v>0</v>
      </c>
      <c r="AK78" s="38">
        <v>0</v>
      </c>
      <c r="AL78" s="38">
        <v>13515927.721451854</v>
      </c>
      <c r="AM78" s="38">
        <v>0</v>
      </c>
      <c r="AN78" s="41" t="s">
        <v>109</v>
      </c>
    </row>
    <row r="79" spans="1:40" x14ac:dyDescent="0.15">
      <c r="A79" s="32" t="s">
        <v>153</v>
      </c>
      <c r="B79" s="32" t="s">
        <v>46</v>
      </c>
      <c r="C79" s="32" t="s">
        <v>49</v>
      </c>
      <c r="D79" s="32" t="s">
        <v>234</v>
      </c>
      <c r="E79" s="32" t="s">
        <v>742</v>
      </c>
      <c r="F79" s="32" t="s">
        <v>1246</v>
      </c>
      <c r="G79" s="32" t="s">
        <v>109</v>
      </c>
      <c r="H79" s="32" t="s">
        <v>1684</v>
      </c>
      <c r="I79" s="35">
        <v>20397966.439739671</v>
      </c>
      <c r="J79" s="32" t="s">
        <v>149</v>
      </c>
      <c r="K79" s="35">
        <v>26517356.371661577</v>
      </c>
      <c r="L79" s="32" t="s">
        <v>1684</v>
      </c>
      <c r="M79" s="35">
        <v>20397966.439739671</v>
      </c>
      <c r="N79" s="32" t="s">
        <v>149</v>
      </c>
      <c r="O79" s="35">
        <v>26517356.371661577</v>
      </c>
      <c r="P79" s="35">
        <v>20397966.439739671</v>
      </c>
      <c r="Q79" s="35">
        <v>0</v>
      </c>
      <c r="R79" s="35">
        <v>0</v>
      </c>
      <c r="S79" s="36">
        <v>0</v>
      </c>
      <c r="T79" s="32" t="s">
        <v>20</v>
      </c>
      <c r="U79" s="32" t="s">
        <v>109</v>
      </c>
      <c r="V79" s="32" t="s">
        <v>1697</v>
      </c>
      <c r="W79" s="36">
        <v>8.6773796249991229</v>
      </c>
      <c r="X79" s="36">
        <v>1</v>
      </c>
      <c r="Y79" s="32" t="s">
        <v>109</v>
      </c>
      <c r="Z79" s="32" t="s">
        <v>109</v>
      </c>
      <c r="AA79" s="36" t="s">
        <v>109</v>
      </c>
      <c r="AB79" s="36" t="s">
        <v>109</v>
      </c>
      <c r="AC79" s="32" t="s">
        <v>109</v>
      </c>
      <c r="AD79" s="38">
        <v>599.17306310618949</v>
      </c>
      <c r="AE79" s="39">
        <v>209.17</v>
      </c>
      <c r="AF79" s="38">
        <v>19630285.866541088</v>
      </c>
      <c r="AG79" s="39">
        <v>217.35</v>
      </c>
      <c r="AH79" s="40">
        <v>156.63</v>
      </c>
      <c r="AI79" s="38">
        <v>0</v>
      </c>
      <c r="AJ79" s="38">
        <v>0</v>
      </c>
      <c r="AK79" s="38">
        <v>0</v>
      </c>
      <c r="AL79" s="38">
        <v>20397966.439739671</v>
      </c>
      <c r="AM79" s="38">
        <v>0</v>
      </c>
      <c r="AN79" s="41" t="s">
        <v>109</v>
      </c>
    </row>
    <row r="80" spans="1:40" x14ac:dyDescent="0.15">
      <c r="A80" s="32" t="s">
        <v>153</v>
      </c>
      <c r="B80" s="32" t="s">
        <v>46</v>
      </c>
      <c r="C80" s="32" t="s">
        <v>49</v>
      </c>
      <c r="D80" s="32" t="s">
        <v>235</v>
      </c>
      <c r="E80" s="32" t="s">
        <v>743</v>
      </c>
      <c r="F80" s="32" t="s">
        <v>1247</v>
      </c>
      <c r="G80" s="32" t="s">
        <v>109</v>
      </c>
      <c r="H80" s="32" t="s">
        <v>1684</v>
      </c>
      <c r="I80" s="35">
        <v>25649266.593482144</v>
      </c>
      <c r="J80" s="32" t="s">
        <v>149</v>
      </c>
      <c r="K80" s="35">
        <v>33344046.571526792</v>
      </c>
      <c r="L80" s="32" t="s">
        <v>1684</v>
      </c>
      <c r="M80" s="35">
        <v>25649266.593482144</v>
      </c>
      <c r="N80" s="32" t="s">
        <v>149</v>
      </c>
      <c r="O80" s="35">
        <v>33344046.571526792</v>
      </c>
      <c r="P80" s="35">
        <v>25649266.593482144</v>
      </c>
      <c r="Q80" s="35">
        <v>0</v>
      </c>
      <c r="R80" s="35">
        <v>0</v>
      </c>
      <c r="S80" s="36">
        <v>0</v>
      </c>
      <c r="T80" s="32" t="s">
        <v>20</v>
      </c>
      <c r="U80" s="32" t="s">
        <v>109</v>
      </c>
      <c r="V80" s="32" t="s">
        <v>1697</v>
      </c>
      <c r="W80" s="36">
        <v>8.6773796249991229</v>
      </c>
      <c r="X80" s="36">
        <v>1</v>
      </c>
      <c r="Y80" s="32" t="s">
        <v>109</v>
      </c>
      <c r="Z80" s="32" t="s">
        <v>109</v>
      </c>
      <c r="AA80" s="36" t="s">
        <v>109</v>
      </c>
      <c r="AB80" s="36" t="s">
        <v>109</v>
      </c>
      <c r="AC80" s="32" t="s">
        <v>109</v>
      </c>
      <c r="AD80" s="38">
        <v>2050.5515791835428</v>
      </c>
      <c r="AE80" s="39">
        <v>77.81</v>
      </c>
      <c r="AF80" s="38">
        <v>24990851.931616735</v>
      </c>
      <c r="AG80" s="39">
        <v>79.86</v>
      </c>
      <c r="AH80" s="40">
        <v>156.63</v>
      </c>
      <c r="AI80" s="38">
        <v>0</v>
      </c>
      <c r="AJ80" s="38">
        <v>0</v>
      </c>
      <c r="AK80" s="38">
        <v>0</v>
      </c>
      <c r="AL80" s="38">
        <v>25649266.593482144</v>
      </c>
      <c r="AM80" s="38">
        <v>0</v>
      </c>
      <c r="AN80" s="41" t="s">
        <v>109</v>
      </c>
    </row>
    <row r="81" spans="1:40" x14ac:dyDescent="0.15">
      <c r="A81" s="32" t="s">
        <v>153</v>
      </c>
      <c r="B81" s="32" t="s">
        <v>46</v>
      </c>
      <c r="C81" s="32" t="s">
        <v>49</v>
      </c>
      <c r="D81" s="32" t="s">
        <v>236</v>
      </c>
      <c r="E81" s="32" t="s">
        <v>744</v>
      </c>
      <c r="F81" s="32" t="s">
        <v>1248</v>
      </c>
      <c r="G81" s="32" t="s">
        <v>109</v>
      </c>
      <c r="H81" s="32" t="s">
        <v>1684</v>
      </c>
      <c r="I81" s="35">
        <v>91440388.27214101</v>
      </c>
      <c r="J81" s="32" t="s">
        <v>149</v>
      </c>
      <c r="K81" s="35">
        <v>118872504.7537833</v>
      </c>
      <c r="L81" s="32" t="s">
        <v>1684</v>
      </c>
      <c r="M81" s="35">
        <v>91440388.27214101</v>
      </c>
      <c r="N81" s="32" t="s">
        <v>149</v>
      </c>
      <c r="O81" s="35">
        <v>118872504.7537833</v>
      </c>
      <c r="P81" s="35">
        <v>91440388.27214101</v>
      </c>
      <c r="Q81" s="35">
        <v>0</v>
      </c>
      <c r="R81" s="35">
        <v>0</v>
      </c>
      <c r="S81" s="36">
        <v>0</v>
      </c>
      <c r="T81" s="32" t="s">
        <v>1694</v>
      </c>
      <c r="U81" s="32" t="s">
        <v>1694</v>
      </c>
      <c r="V81" s="32" t="s">
        <v>1694</v>
      </c>
      <c r="W81" s="36">
        <v>8.6773796249991229</v>
      </c>
      <c r="X81" s="36">
        <v>1</v>
      </c>
      <c r="Y81" s="32" t="s">
        <v>109</v>
      </c>
      <c r="Z81" s="32" t="s">
        <v>109</v>
      </c>
      <c r="AA81" s="36" t="s">
        <v>109</v>
      </c>
      <c r="AB81" s="36" t="s">
        <v>109</v>
      </c>
      <c r="AC81" s="32" t="s">
        <v>109</v>
      </c>
      <c r="AD81" s="38">
        <v>11017.148267083887</v>
      </c>
      <c r="AE81" s="39">
        <v>52.61</v>
      </c>
      <c r="AF81" s="38">
        <v>90784654.226389349</v>
      </c>
      <c r="AG81" s="39">
        <v>52.99</v>
      </c>
      <c r="AH81" s="40">
        <v>156.63</v>
      </c>
      <c r="AI81" s="38">
        <v>0</v>
      </c>
      <c r="AJ81" s="38">
        <v>0</v>
      </c>
      <c r="AK81" s="38">
        <v>0</v>
      </c>
      <c r="AL81" s="38">
        <v>91440388.27214101</v>
      </c>
      <c r="AM81" s="38">
        <v>0</v>
      </c>
      <c r="AN81" s="41" t="s">
        <v>109</v>
      </c>
    </row>
    <row r="82" spans="1:40" x14ac:dyDescent="0.15">
      <c r="A82" s="32" t="s">
        <v>153</v>
      </c>
      <c r="B82" s="32" t="s">
        <v>46</v>
      </c>
      <c r="C82" s="32" t="s">
        <v>49</v>
      </c>
      <c r="D82" s="32" t="s">
        <v>237</v>
      </c>
      <c r="E82" s="32" t="s">
        <v>745</v>
      </c>
      <c r="F82" s="32" t="s">
        <v>1249</v>
      </c>
      <c r="G82" s="32" t="s">
        <v>109</v>
      </c>
      <c r="H82" s="32" t="s">
        <v>1684</v>
      </c>
      <c r="I82" s="35">
        <v>14072867.891149376</v>
      </c>
      <c r="J82" s="32" t="s">
        <v>149</v>
      </c>
      <c r="K82" s="35">
        <v>18294728.258494191</v>
      </c>
      <c r="L82" s="32" t="s">
        <v>1684</v>
      </c>
      <c r="M82" s="35">
        <v>14072867.891149376</v>
      </c>
      <c r="N82" s="32" t="s">
        <v>149</v>
      </c>
      <c r="O82" s="35">
        <v>18294728.258494191</v>
      </c>
      <c r="P82" s="35">
        <v>14072867.891149376</v>
      </c>
      <c r="Q82" s="35">
        <v>0</v>
      </c>
      <c r="R82" s="35">
        <v>0</v>
      </c>
      <c r="S82" s="36">
        <v>0</v>
      </c>
      <c r="T82" s="32" t="s">
        <v>20</v>
      </c>
      <c r="U82" s="32" t="s">
        <v>109</v>
      </c>
      <c r="V82" s="32" t="s">
        <v>1697</v>
      </c>
      <c r="W82" s="36">
        <v>8.6773796249991229</v>
      </c>
      <c r="X82" s="36">
        <v>1</v>
      </c>
      <c r="Y82" s="32" t="s">
        <v>109</v>
      </c>
      <c r="Z82" s="32" t="s">
        <v>109</v>
      </c>
      <c r="AA82" s="36" t="s">
        <v>109</v>
      </c>
      <c r="AB82" s="36" t="s">
        <v>109</v>
      </c>
      <c r="AC82" s="32" t="s">
        <v>109</v>
      </c>
      <c r="AD82" s="38">
        <v>463.3720719749532</v>
      </c>
      <c r="AE82" s="39">
        <v>193.04</v>
      </c>
      <c r="AF82" s="38">
        <v>14010450.805316387</v>
      </c>
      <c r="AG82" s="39">
        <v>193.9</v>
      </c>
      <c r="AH82" s="40">
        <v>156.63</v>
      </c>
      <c r="AI82" s="38">
        <v>0</v>
      </c>
      <c r="AJ82" s="38">
        <v>0</v>
      </c>
      <c r="AK82" s="38">
        <v>0</v>
      </c>
      <c r="AL82" s="38">
        <v>14072867.891149376</v>
      </c>
      <c r="AM82" s="38">
        <v>0</v>
      </c>
      <c r="AN82" s="41" t="s">
        <v>109</v>
      </c>
    </row>
    <row r="83" spans="1:40" x14ac:dyDescent="0.15">
      <c r="A83" s="32" t="s">
        <v>153</v>
      </c>
      <c r="B83" s="32" t="s">
        <v>46</v>
      </c>
      <c r="C83" s="32" t="s">
        <v>49</v>
      </c>
      <c r="D83" s="32" t="s">
        <v>238</v>
      </c>
      <c r="E83" s="32" t="s">
        <v>746</v>
      </c>
      <c r="F83" s="32" t="s">
        <v>1250</v>
      </c>
      <c r="G83" s="32" t="s">
        <v>109</v>
      </c>
      <c r="H83" s="32" t="s">
        <v>1684</v>
      </c>
      <c r="I83" s="35">
        <v>15160593.133200137</v>
      </c>
      <c r="J83" s="32" t="s">
        <v>149</v>
      </c>
      <c r="K83" s="35">
        <v>19708771.073160179</v>
      </c>
      <c r="L83" s="32" t="s">
        <v>1684</v>
      </c>
      <c r="M83" s="35">
        <v>15160593.133200137</v>
      </c>
      <c r="N83" s="32" t="s">
        <v>149</v>
      </c>
      <c r="O83" s="35">
        <v>19708771.073160179</v>
      </c>
      <c r="P83" s="35">
        <v>15160593.133200137</v>
      </c>
      <c r="Q83" s="35">
        <v>0</v>
      </c>
      <c r="R83" s="35">
        <v>0</v>
      </c>
      <c r="S83" s="36">
        <v>0</v>
      </c>
      <c r="T83" s="32" t="s">
        <v>20</v>
      </c>
      <c r="U83" s="32" t="s">
        <v>109</v>
      </c>
      <c r="V83" s="32" t="s">
        <v>1697</v>
      </c>
      <c r="W83" s="36">
        <v>8.6773796249991229</v>
      </c>
      <c r="X83" s="36">
        <v>1</v>
      </c>
      <c r="Y83" s="32" t="s">
        <v>109</v>
      </c>
      <c r="Z83" s="32" t="s">
        <v>109</v>
      </c>
      <c r="AA83" s="36" t="s">
        <v>109</v>
      </c>
      <c r="AB83" s="36" t="s">
        <v>109</v>
      </c>
      <c r="AC83" s="32" t="s">
        <v>109</v>
      </c>
      <c r="AD83" s="38">
        <v>350.91323203496455</v>
      </c>
      <c r="AE83" s="39">
        <v>267.56</v>
      </c>
      <c r="AF83" s="38">
        <v>14706044.654696865</v>
      </c>
      <c r="AG83" s="39">
        <v>275.83</v>
      </c>
      <c r="AH83" s="40">
        <v>156.63</v>
      </c>
      <c r="AI83" s="38">
        <v>0</v>
      </c>
      <c r="AJ83" s="38">
        <v>0</v>
      </c>
      <c r="AK83" s="38">
        <v>0</v>
      </c>
      <c r="AL83" s="38">
        <v>15160593.133200137</v>
      </c>
      <c r="AM83" s="38">
        <v>0</v>
      </c>
      <c r="AN83" s="41" t="s">
        <v>109</v>
      </c>
    </row>
    <row r="84" spans="1:40" x14ac:dyDescent="0.15">
      <c r="A84" s="32" t="s">
        <v>153</v>
      </c>
      <c r="B84" s="32" t="s">
        <v>46</v>
      </c>
      <c r="C84" s="32" t="s">
        <v>49</v>
      </c>
      <c r="D84" s="32" t="s">
        <v>239</v>
      </c>
      <c r="E84" s="32" t="s">
        <v>747</v>
      </c>
      <c r="F84" s="32" t="s">
        <v>1251</v>
      </c>
      <c r="G84" s="32" t="s">
        <v>109</v>
      </c>
      <c r="H84" s="32" t="s">
        <v>1684</v>
      </c>
      <c r="I84" s="35">
        <v>19134264.546310503</v>
      </c>
      <c r="J84" s="32" t="s">
        <v>149</v>
      </c>
      <c r="K84" s="35">
        <v>24874543.910203651</v>
      </c>
      <c r="L84" s="32" t="s">
        <v>1684</v>
      </c>
      <c r="M84" s="35">
        <v>19134264.546310503</v>
      </c>
      <c r="N84" s="32" t="s">
        <v>149</v>
      </c>
      <c r="O84" s="35">
        <v>24874543.910203651</v>
      </c>
      <c r="P84" s="35">
        <v>19134264.546310503</v>
      </c>
      <c r="Q84" s="35">
        <v>0</v>
      </c>
      <c r="R84" s="35">
        <v>0</v>
      </c>
      <c r="S84" s="36">
        <v>0</v>
      </c>
      <c r="T84" s="32" t="s">
        <v>1694</v>
      </c>
      <c r="U84" s="32" t="s">
        <v>1694</v>
      </c>
      <c r="V84" s="32" t="s">
        <v>1694</v>
      </c>
      <c r="W84" s="36">
        <v>8.6773796249991229</v>
      </c>
      <c r="X84" s="36">
        <v>1</v>
      </c>
      <c r="Y84" s="32" t="s">
        <v>109</v>
      </c>
      <c r="Z84" s="32" t="s">
        <v>109</v>
      </c>
      <c r="AA84" s="36" t="s">
        <v>109</v>
      </c>
      <c r="AB84" s="36" t="s">
        <v>109</v>
      </c>
      <c r="AC84" s="32" t="s">
        <v>109</v>
      </c>
      <c r="AD84" s="38">
        <v>636.65934308618569</v>
      </c>
      <c r="AE84" s="39">
        <v>183.99</v>
      </c>
      <c r="AF84" s="38">
        <v>18347474.127058968</v>
      </c>
      <c r="AG84" s="39">
        <v>191.88</v>
      </c>
      <c r="AH84" s="40">
        <v>156.63</v>
      </c>
      <c r="AI84" s="38">
        <v>0</v>
      </c>
      <c r="AJ84" s="38">
        <v>0</v>
      </c>
      <c r="AK84" s="38">
        <v>0</v>
      </c>
      <c r="AL84" s="38">
        <v>19134264.546310503</v>
      </c>
      <c r="AM84" s="38">
        <v>0</v>
      </c>
      <c r="AN84" s="41" t="s">
        <v>109</v>
      </c>
    </row>
    <row r="85" spans="1:40" x14ac:dyDescent="0.15">
      <c r="A85" s="32" t="s">
        <v>153</v>
      </c>
      <c r="B85" s="32" t="s">
        <v>46</v>
      </c>
      <c r="C85" s="32" t="s">
        <v>49</v>
      </c>
      <c r="D85" s="32" t="s">
        <v>240</v>
      </c>
      <c r="E85" s="32" t="s">
        <v>748</v>
      </c>
      <c r="F85" s="32" t="s">
        <v>1252</v>
      </c>
      <c r="G85" s="32" t="s">
        <v>109</v>
      </c>
      <c r="H85" s="32" t="s">
        <v>1684</v>
      </c>
      <c r="I85" s="35">
        <v>21740066.375509601</v>
      </c>
      <c r="J85" s="32" t="s">
        <v>149</v>
      </c>
      <c r="K85" s="35">
        <v>28262086.288162481</v>
      </c>
      <c r="L85" s="32" t="s">
        <v>1684</v>
      </c>
      <c r="M85" s="35">
        <v>21740066.375509601</v>
      </c>
      <c r="N85" s="32" t="s">
        <v>149</v>
      </c>
      <c r="O85" s="35">
        <v>28262086.288162481</v>
      </c>
      <c r="P85" s="35">
        <v>21740066.375509601</v>
      </c>
      <c r="Q85" s="35">
        <v>0</v>
      </c>
      <c r="R85" s="35">
        <v>0</v>
      </c>
      <c r="S85" s="36">
        <v>0</v>
      </c>
      <c r="T85" s="32" t="s">
        <v>20</v>
      </c>
      <c r="U85" s="32" t="s">
        <v>109</v>
      </c>
      <c r="V85" s="32" t="s">
        <v>1697</v>
      </c>
      <c r="W85" s="36">
        <v>8.6773796249991229</v>
      </c>
      <c r="X85" s="36">
        <v>1</v>
      </c>
      <c r="Y85" s="32" t="s">
        <v>109</v>
      </c>
      <c r="Z85" s="32" t="s">
        <v>109</v>
      </c>
      <c r="AA85" s="36" t="s">
        <v>109</v>
      </c>
      <c r="AB85" s="36" t="s">
        <v>109</v>
      </c>
      <c r="AC85" s="32" t="s">
        <v>109</v>
      </c>
      <c r="AD85" s="38">
        <v>408.18393755995879</v>
      </c>
      <c r="AE85" s="39">
        <v>344.25</v>
      </c>
      <c r="AF85" s="38">
        <v>22009227.844752543</v>
      </c>
      <c r="AG85" s="39">
        <v>340.04</v>
      </c>
      <c r="AH85" s="40">
        <v>156.63</v>
      </c>
      <c r="AI85" s="38">
        <v>0</v>
      </c>
      <c r="AJ85" s="38">
        <v>0</v>
      </c>
      <c r="AK85" s="38">
        <v>0</v>
      </c>
      <c r="AL85" s="38">
        <v>21740066.375509601</v>
      </c>
      <c r="AM85" s="38">
        <v>0</v>
      </c>
      <c r="AN85" s="41" t="s">
        <v>109</v>
      </c>
    </row>
    <row r="86" spans="1:40" x14ac:dyDescent="0.15">
      <c r="A86" s="32" t="s">
        <v>153</v>
      </c>
      <c r="B86" s="32" t="s">
        <v>46</v>
      </c>
      <c r="C86" s="32" t="s">
        <v>49</v>
      </c>
      <c r="D86" s="32" t="s">
        <v>241</v>
      </c>
      <c r="E86" s="32" t="s">
        <v>749</v>
      </c>
      <c r="F86" s="32" t="s">
        <v>1253</v>
      </c>
      <c r="G86" s="32" t="s">
        <v>109</v>
      </c>
      <c r="H86" s="32" t="s">
        <v>1684</v>
      </c>
      <c r="I86" s="35">
        <v>19353371.071829416</v>
      </c>
      <c r="J86" s="32" t="s">
        <v>149</v>
      </c>
      <c r="K86" s="35">
        <v>25159382.393378239</v>
      </c>
      <c r="L86" s="32" t="s">
        <v>1684</v>
      </c>
      <c r="M86" s="35">
        <v>19353371.071829416</v>
      </c>
      <c r="N86" s="32" t="s">
        <v>149</v>
      </c>
      <c r="O86" s="35">
        <v>25159382.393378239</v>
      </c>
      <c r="P86" s="35">
        <v>19353371.071829416</v>
      </c>
      <c r="Q86" s="35">
        <v>0</v>
      </c>
      <c r="R86" s="35">
        <v>0</v>
      </c>
      <c r="S86" s="36">
        <v>0</v>
      </c>
      <c r="T86" s="32" t="s">
        <v>20</v>
      </c>
      <c r="U86" s="32" t="s">
        <v>109</v>
      </c>
      <c r="V86" s="32" t="s">
        <v>1697</v>
      </c>
      <c r="W86" s="36">
        <v>8.6773796249991229</v>
      </c>
      <c r="X86" s="36">
        <v>1</v>
      </c>
      <c r="Y86" s="32" t="s">
        <v>109</v>
      </c>
      <c r="Z86" s="32" t="s">
        <v>109</v>
      </c>
      <c r="AA86" s="36" t="s">
        <v>109</v>
      </c>
      <c r="AB86" s="36" t="s">
        <v>109</v>
      </c>
      <c r="AC86" s="32" t="s">
        <v>109</v>
      </c>
      <c r="AD86" s="38">
        <v>1920.7379799935561</v>
      </c>
      <c r="AE86" s="39">
        <v>64.17</v>
      </c>
      <c r="AF86" s="38">
        <v>19305235.824799825</v>
      </c>
      <c r="AG86" s="39">
        <v>64.33</v>
      </c>
      <c r="AH86" s="40">
        <v>156.63</v>
      </c>
      <c r="AI86" s="38">
        <v>0</v>
      </c>
      <c r="AJ86" s="38">
        <v>0</v>
      </c>
      <c r="AK86" s="38">
        <v>0</v>
      </c>
      <c r="AL86" s="38">
        <v>19353371.071829416</v>
      </c>
      <c r="AM86" s="38">
        <v>0</v>
      </c>
      <c r="AN86" s="41" t="s">
        <v>109</v>
      </c>
    </row>
    <row r="87" spans="1:40" x14ac:dyDescent="0.15">
      <c r="A87" s="32" t="s">
        <v>153</v>
      </c>
      <c r="B87" s="32" t="s">
        <v>46</v>
      </c>
      <c r="C87" s="32" t="s">
        <v>49</v>
      </c>
      <c r="D87" s="32" t="s">
        <v>242</v>
      </c>
      <c r="E87" s="32" t="s">
        <v>750</v>
      </c>
      <c r="F87" s="32" t="s">
        <v>1254</v>
      </c>
      <c r="G87" s="32" t="s">
        <v>109</v>
      </c>
      <c r="H87" s="32" t="s">
        <v>1684</v>
      </c>
      <c r="I87" s="35">
        <v>4342913.3534844378</v>
      </c>
      <c r="J87" s="32" t="s">
        <v>149</v>
      </c>
      <c r="K87" s="35">
        <v>5645787.359529769</v>
      </c>
      <c r="L87" s="32" t="s">
        <v>1684</v>
      </c>
      <c r="M87" s="35">
        <v>4342913.3534844378</v>
      </c>
      <c r="N87" s="32" t="s">
        <v>149</v>
      </c>
      <c r="O87" s="35">
        <v>5645787.359529769</v>
      </c>
      <c r="P87" s="35">
        <v>4342913.3534844378</v>
      </c>
      <c r="Q87" s="35">
        <v>0</v>
      </c>
      <c r="R87" s="35">
        <v>0</v>
      </c>
      <c r="S87" s="36">
        <v>0</v>
      </c>
      <c r="T87" s="32" t="s">
        <v>1694</v>
      </c>
      <c r="U87" s="32" t="s">
        <v>1694</v>
      </c>
      <c r="V87" s="32" t="s">
        <v>1694</v>
      </c>
      <c r="W87" s="36">
        <v>8.6773796249991229</v>
      </c>
      <c r="X87" s="36">
        <v>1</v>
      </c>
      <c r="Y87" s="32" t="s">
        <v>109</v>
      </c>
      <c r="Z87" s="32" t="s">
        <v>109</v>
      </c>
      <c r="AA87" s="36" t="s">
        <v>109</v>
      </c>
      <c r="AB87" s="36" t="s">
        <v>109</v>
      </c>
      <c r="AC87" s="32" t="s">
        <v>109</v>
      </c>
      <c r="AD87" s="38">
        <v>1506.9137456773478</v>
      </c>
      <c r="AE87" s="39">
        <v>17.62</v>
      </c>
      <c r="AF87" s="38">
        <v>4158811.5509203649</v>
      </c>
      <c r="AG87" s="39">
        <v>18.399999999999999</v>
      </c>
      <c r="AH87" s="40">
        <v>156.63</v>
      </c>
      <c r="AI87" s="38">
        <v>0</v>
      </c>
      <c r="AJ87" s="38">
        <v>0</v>
      </c>
      <c r="AK87" s="38">
        <v>0</v>
      </c>
      <c r="AL87" s="38">
        <v>4342913.3534844378</v>
      </c>
      <c r="AM87" s="38">
        <v>0</v>
      </c>
      <c r="AN87" s="41" t="s">
        <v>109</v>
      </c>
    </row>
    <row r="88" spans="1:40" x14ac:dyDescent="0.15">
      <c r="A88" s="32" t="s">
        <v>153</v>
      </c>
      <c r="B88" s="32" t="s">
        <v>46</v>
      </c>
      <c r="C88" s="32" t="s">
        <v>49</v>
      </c>
      <c r="D88" s="32" t="s">
        <v>243</v>
      </c>
      <c r="E88" s="32" t="s">
        <v>751</v>
      </c>
      <c r="F88" s="32" t="s">
        <v>1255</v>
      </c>
      <c r="G88" s="32" t="s">
        <v>109</v>
      </c>
      <c r="H88" s="32" t="s">
        <v>1684</v>
      </c>
      <c r="I88" s="35">
        <v>16665009.09515243</v>
      </c>
      <c r="J88" s="32" t="s">
        <v>149</v>
      </c>
      <c r="K88" s="35">
        <v>21664511.823698159</v>
      </c>
      <c r="L88" s="32" t="s">
        <v>1684</v>
      </c>
      <c r="M88" s="35">
        <v>16665009.09515243</v>
      </c>
      <c r="N88" s="32" t="s">
        <v>149</v>
      </c>
      <c r="O88" s="35">
        <v>21664511.823698159</v>
      </c>
      <c r="P88" s="35">
        <v>16665009.09515243</v>
      </c>
      <c r="Q88" s="35">
        <v>0</v>
      </c>
      <c r="R88" s="35">
        <v>0</v>
      </c>
      <c r="S88" s="36">
        <v>0</v>
      </c>
      <c r="T88" s="32" t="s">
        <v>20</v>
      </c>
      <c r="U88" s="32" t="s">
        <v>109</v>
      </c>
      <c r="V88" s="32" t="s">
        <v>1697</v>
      </c>
      <c r="W88" s="36">
        <v>8.6773796249991229</v>
      </c>
      <c r="X88" s="36">
        <v>1</v>
      </c>
      <c r="Y88" s="32" t="s">
        <v>109</v>
      </c>
      <c r="Z88" s="32" t="s">
        <v>109</v>
      </c>
      <c r="AA88" s="36" t="s">
        <v>109</v>
      </c>
      <c r="AB88" s="36" t="s">
        <v>109</v>
      </c>
      <c r="AC88" s="32" t="s">
        <v>109</v>
      </c>
      <c r="AD88" s="38">
        <v>3014.0878127434457</v>
      </c>
      <c r="AE88" s="39">
        <v>34.9</v>
      </c>
      <c r="AF88" s="38">
        <v>16476170.484598663</v>
      </c>
      <c r="AG88" s="39">
        <v>35.299999999999997</v>
      </c>
      <c r="AH88" s="40">
        <v>156.63</v>
      </c>
      <c r="AI88" s="38">
        <v>0</v>
      </c>
      <c r="AJ88" s="38">
        <v>0</v>
      </c>
      <c r="AK88" s="38">
        <v>0</v>
      </c>
      <c r="AL88" s="38">
        <v>16665009.09515243</v>
      </c>
      <c r="AM88" s="38">
        <v>0</v>
      </c>
      <c r="AN88" s="41" t="s">
        <v>109</v>
      </c>
    </row>
    <row r="89" spans="1:40" x14ac:dyDescent="0.15">
      <c r="A89" s="32" t="s">
        <v>153</v>
      </c>
      <c r="B89" s="32" t="s">
        <v>46</v>
      </c>
      <c r="C89" s="32" t="s">
        <v>49</v>
      </c>
      <c r="D89" s="32" t="s">
        <v>244</v>
      </c>
      <c r="E89" s="32" t="s">
        <v>752</v>
      </c>
      <c r="F89" s="32" t="s">
        <v>1256</v>
      </c>
      <c r="G89" s="32" t="s">
        <v>109</v>
      </c>
      <c r="H89" s="32" t="s">
        <v>1684</v>
      </c>
      <c r="I89" s="35">
        <v>38794663.696911819</v>
      </c>
      <c r="J89" s="32" t="s">
        <v>149</v>
      </c>
      <c r="K89" s="35">
        <v>50433062.805985369</v>
      </c>
      <c r="L89" s="32" t="s">
        <v>1684</v>
      </c>
      <c r="M89" s="35">
        <v>38794663.696911819</v>
      </c>
      <c r="N89" s="32" t="s">
        <v>149</v>
      </c>
      <c r="O89" s="35">
        <v>50433062.805985369</v>
      </c>
      <c r="P89" s="35">
        <v>38737513.433416016</v>
      </c>
      <c r="Q89" s="35">
        <v>57150.263495799227</v>
      </c>
      <c r="R89" s="35">
        <v>0</v>
      </c>
      <c r="S89" s="36">
        <v>0</v>
      </c>
      <c r="T89" s="32" t="s">
        <v>20</v>
      </c>
      <c r="U89" s="32" t="s">
        <v>109</v>
      </c>
      <c r="V89" s="32" t="s">
        <v>1697</v>
      </c>
      <c r="W89" s="36">
        <v>8.6773796249991229</v>
      </c>
      <c r="X89" s="36">
        <v>1</v>
      </c>
      <c r="Y89" s="32" t="s">
        <v>109</v>
      </c>
      <c r="Z89" s="32" t="s">
        <v>109</v>
      </c>
      <c r="AA89" s="36" t="s">
        <v>109</v>
      </c>
      <c r="AB89" s="36" t="s">
        <v>109</v>
      </c>
      <c r="AC89" s="32" t="s">
        <v>109</v>
      </c>
      <c r="AD89" s="38">
        <v>213.37676497872846</v>
      </c>
      <c r="AE89" s="39">
        <v>1134.32</v>
      </c>
      <c r="AF89" s="38">
        <v>37910338.662937328</v>
      </c>
      <c r="AG89" s="39">
        <v>1159.07</v>
      </c>
      <c r="AH89" s="40">
        <v>156.63</v>
      </c>
      <c r="AI89" s="38">
        <v>57150.263495799227</v>
      </c>
      <c r="AJ89" s="38">
        <v>0</v>
      </c>
      <c r="AK89" s="38">
        <v>57150.263495799227</v>
      </c>
      <c r="AL89" s="38">
        <v>38794663.696911819</v>
      </c>
      <c r="AM89" s="38">
        <v>0</v>
      </c>
      <c r="AN89" s="41" t="s">
        <v>109</v>
      </c>
    </row>
    <row r="90" spans="1:40" x14ac:dyDescent="0.15">
      <c r="A90" s="32" t="s">
        <v>153</v>
      </c>
      <c r="B90" s="32" t="s">
        <v>46</v>
      </c>
      <c r="C90" s="32" t="s">
        <v>49</v>
      </c>
      <c r="D90" s="32" t="s">
        <v>245</v>
      </c>
      <c r="E90" s="32" t="s">
        <v>753</v>
      </c>
      <c r="F90" s="32" t="s">
        <v>1257</v>
      </c>
      <c r="G90" s="32" t="s">
        <v>109</v>
      </c>
      <c r="H90" s="32" t="s">
        <v>1684</v>
      </c>
      <c r="I90" s="35">
        <v>5568036.9187078048</v>
      </c>
      <c r="J90" s="32" t="s">
        <v>149</v>
      </c>
      <c r="K90" s="35">
        <v>7238447.9943201477</v>
      </c>
      <c r="L90" s="32" t="s">
        <v>1684</v>
      </c>
      <c r="M90" s="35">
        <v>5568036.9187078048</v>
      </c>
      <c r="N90" s="32" t="s">
        <v>149</v>
      </c>
      <c r="O90" s="35">
        <v>7238447.9943201477</v>
      </c>
      <c r="P90" s="35">
        <v>5568036.9187078048</v>
      </c>
      <c r="Q90" s="35">
        <v>0</v>
      </c>
      <c r="R90" s="35">
        <v>0</v>
      </c>
      <c r="S90" s="36">
        <v>0</v>
      </c>
      <c r="T90" s="32" t="s">
        <v>20</v>
      </c>
      <c r="U90" s="32" t="s">
        <v>109</v>
      </c>
      <c r="V90" s="32" t="s">
        <v>1697</v>
      </c>
      <c r="W90" s="36">
        <v>8.6773796249991229</v>
      </c>
      <c r="X90" s="36">
        <v>1</v>
      </c>
      <c r="Y90" s="32" t="s">
        <v>109</v>
      </c>
      <c r="Z90" s="32" t="s">
        <v>109</v>
      </c>
      <c r="AA90" s="36" t="s">
        <v>109</v>
      </c>
      <c r="AB90" s="36" t="s">
        <v>109</v>
      </c>
      <c r="AC90" s="32" t="s">
        <v>109</v>
      </c>
      <c r="AD90" s="38">
        <v>1378.4017534311108</v>
      </c>
      <c r="AE90" s="39">
        <v>27.3</v>
      </c>
      <c r="AF90" s="38">
        <v>5894044.5092906896</v>
      </c>
      <c r="AG90" s="39">
        <v>25.79</v>
      </c>
      <c r="AH90" s="40">
        <v>156.63</v>
      </c>
      <c r="AI90" s="38">
        <v>0</v>
      </c>
      <c r="AJ90" s="38">
        <v>0</v>
      </c>
      <c r="AK90" s="38">
        <v>0</v>
      </c>
      <c r="AL90" s="38">
        <v>5568036.9187078048</v>
      </c>
      <c r="AM90" s="38">
        <v>0</v>
      </c>
      <c r="AN90" s="41" t="s">
        <v>109</v>
      </c>
    </row>
    <row r="91" spans="1:40" x14ac:dyDescent="0.15">
      <c r="A91" s="32" t="s">
        <v>153</v>
      </c>
      <c r="B91" s="32" t="s">
        <v>46</v>
      </c>
      <c r="C91" s="32" t="s">
        <v>49</v>
      </c>
      <c r="D91" s="32" t="s">
        <v>246</v>
      </c>
      <c r="E91" s="32" t="s">
        <v>754</v>
      </c>
      <c r="F91" s="32" t="s">
        <v>1258</v>
      </c>
      <c r="G91" s="32" t="s">
        <v>109</v>
      </c>
      <c r="H91" s="32" t="s">
        <v>1684</v>
      </c>
      <c r="I91" s="35">
        <v>2814638.3288366371</v>
      </c>
      <c r="J91" s="32" t="s">
        <v>149</v>
      </c>
      <c r="K91" s="35">
        <v>3659029.8274876284</v>
      </c>
      <c r="L91" s="32" t="s">
        <v>1684</v>
      </c>
      <c r="M91" s="35">
        <v>2814638.3288366371</v>
      </c>
      <c r="N91" s="32" t="s">
        <v>149</v>
      </c>
      <c r="O91" s="35">
        <v>3659029.8274876284</v>
      </c>
      <c r="P91" s="35">
        <v>2787888.8309880411</v>
      </c>
      <c r="Q91" s="35">
        <v>26749.497848596049</v>
      </c>
      <c r="R91" s="35">
        <v>0</v>
      </c>
      <c r="S91" s="36">
        <v>0</v>
      </c>
      <c r="T91" s="32" t="s">
        <v>20</v>
      </c>
      <c r="U91" s="32" t="s">
        <v>109</v>
      </c>
      <c r="V91" s="32" t="s">
        <v>1697</v>
      </c>
      <c r="W91" s="36">
        <v>8.6773796249991229</v>
      </c>
      <c r="X91" s="36">
        <v>1</v>
      </c>
      <c r="Y91" s="32" t="s">
        <v>109</v>
      </c>
      <c r="Z91" s="32" t="s">
        <v>109</v>
      </c>
      <c r="AA91" s="36" t="s">
        <v>109</v>
      </c>
      <c r="AB91" s="36" t="s">
        <v>109</v>
      </c>
      <c r="AC91" s="32" t="s">
        <v>109</v>
      </c>
      <c r="AD91" s="38">
        <v>172.50630694498258</v>
      </c>
      <c r="AE91" s="39">
        <v>109.14</v>
      </c>
      <c r="AF91" s="38">
        <v>2948925.9849612736</v>
      </c>
      <c r="AG91" s="39">
        <v>103.18</v>
      </c>
      <c r="AH91" s="40">
        <v>156.63</v>
      </c>
      <c r="AI91" s="38">
        <v>26749.497848596049</v>
      </c>
      <c r="AJ91" s="38">
        <v>0</v>
      </c>
      <c r="AK91" s="38">
        <v>26749.497848596049</v>
      </c>
      <c r="AL91" s="38">
        <v>2814638.3288366371</v>
      </c>
      <c r="AM91" s="38">
        <v>0</v>
      </c>
      <c r="AN91" s="41" t="s">
        <v>109</v>
      </c>
    </row>
    <row r="92" spans="1:40" x14ac:dyDescent="0.15">
      <c r="A92" s="32" t="s">
        <v>153</v>
      </c>
      <c r="B92" s="32" t="s">
        <v>46</v>
      </c>
      <c r="C92" s="32" t="s">
        <v>49</v>
      </c>
      <c r="D92" s="32" t="s">
        <v>247</v>
      </c>
      <c r="E92" s="32" t="s">
        <v>755</v>
      </c>
      <c r="F92" s="32" t="s">
        <v>1259</v>
      </c>
      <c r="G92" s="32" t="s">
        <v>109</v>
      </c>
      <c r="H92" s="32" t="s">
        <v>1684</v>
      </c>
      <c r="I92" s="35">
        <v>56454111.604135066</v>
      </c>
      <c r="J92" s="32" t="s">
        <v>149</v>
      </c>
      <c r="K92" s="35">
        <v>73390345.085375592</v>
      </c>
      <c r="L92" s="32" t="s">
        <v>1684</v>
      </c>
      <c r="M92" s="35">
        <v>56454111.604135066</v>
      </c>
      <c r="N92" s="32" t="s">
        <v>149</v>
      </c>
      <c r="O92" s="35">
        <v>73390345.085375592</v>
      </c>
      <c r="P92" s="35">
        <v>56454111.604135066</v>
      </c>
      <c r="Q92" s="35">
        <v>0</v>
      </c>
      <c r="R92" s="35">
        <v>0</v>
      </c>
      <c r="S92" s="36">
        <v>0</v>
      </c>
      <c r="T92" s="32" t="s">
        <v>20</v>
      </c>
      <c r="U92" s="32" t="s">
        <v>109</v>
      </c>
      <c r="V92" s="32" t="s">
        <v>1697</v>
      </c>
      <c r="W92" s="36">
        <v>8.6773796249991229</v>
      </c>
      <c r="X92" s="36">
        <v>1</v>
      </c>
      <c r="Y92" s="32" t="s">
        <v>109</v>
      </c>
      <c r="Z92" s="32" t="s">
        <v>109</v>
      </c>
      <c r="AA92" s="36" t="s">
        <v>109</v>
      </c>
      <c r="AB92" s="36" t="s">
        <v>109</v>
      </c>
      <c r="AC92" s="32" t="s">
        <v>109</v>
      </c>
      <c r="AD92" s="38">
        <v>1153.7443949398835</v>
      </c>
      <c r="AE92" s="39">
        <v>307.02999999999997</v>
      </c>
      <c r="AF92" s="38">
        <v>55483693.601115964</v>
      </c>
      <c r="AG92" s="39">
        <v>312.39999999999998</v>
      </c>
      <c r="AH92" s="40">
        <v>156.63</v>
      </c>
      <c r="AI92" s="38">
        <v>0</v>
      </c>
      <c r="AJ92" s="38">
        <v>0</v>
      </c>
      <c r="AK92" s="38">
        <v>0</v>
      </c>
      <c r="AL92" s="38">
        <v>56454111.604135066</v>
      </c>
      <c r="AM92" s="38">
        <v>0</v>
      </c>
      <c r="AN92" s="41" t="s">
        <v>109</v>
      </c>
    </row>
    <row r="93" spans="1:40" x14ac:dyDescent="0.15">
      <c r="A93" s="32" t="s">
        <v>153</v>
      </c>
      <c r="B93" s="32" t="s">
        <v>46</v>
      </c>
      <c r="C93" s="32" t="s">
        <v>49</v>
      </c>
      <c r="D93" s="32" t="s">
        <v>248</v>
      </c>
      <c r="E93" s="32" t="s">
        <v>756</v>
      </c>
      <c r="F93" s="32" t="s">
        <v>1260</v>
      </c>
      <c r="G93" s="32" t="s">
        <v>109</v>
      </c>
      <c r="H93" s="32" t="s">
        <v>1684</v>
      </c>
      <c r="I93" s="35">
        <v>35333969.81123586</v>
      </c>
      <c r="J93" s="32" t="s">
        <v>149</v>
      </c>
      <c r="K93" s="35">
        <v>45934160.754606619</v>
      </c>
      <c r="L93" s="32" t="s">
        <v>1684</v>
      </c>
      <c r="M93" s="35">
        <v>35333969.81123586</v>
      </c>
      <c r="N93" s="32" t="s">
        <v>149</v>
      </c>
      <c r="O93" s="35">
        <v>45934160.754606619</v>
      </c>
      <c r="P93" s="35">
        <v>35217372.121536136</v>
      </c>
      <c r="Q93" s="35">
        <v>116597.68969972448</v>
      </c>
      <c r="R93" s="35">
        <v>0</v>
      </c>
      <c r="S93" s="36">
        <v>0</v>
      </c>
      <c r="T93" s="32" t="s">
        <v>1694</v>
      </c>
      <c r="U93" s="32" t="s">
        <v>1694</v>
      </c>
      <c r="V93" s="32" t="s">
        <v>1694</v>
      </c>
      <c r="W93" s="36">
        <v>8.6773796249991229</v>
      </c>
      <c r="X93" s="36">
        <v>1</v>
      </c>
      <c r="Y93" s="32" t="s">
        <v>109</v>
      </c>
      <c r="Z93" s="32" t="s">
        <v>109</v>
      </c>
      <c r="AA93" s="36" t="s">
        <v>109</v>
      </c>
      <c r="AB93" s="36" t="s">
        <v>109</v>
      </c>
      <c r="AC93" s="32" t="s">
        <v>109</v>
      </c>
      <c r="AD93" s="38">
        <v>1033.9097823186455</v>
      </c>
      <c r="AE93" s="39">
        <v>211.15</v>
      </c>
      <c r="AF93" s="38">
        <v>34193903.135929883</v>
      </c>
      <c r="AG93" s="39">
        <v>217.47</v>
      </c>
      <c r="AH93" s="40">
        <v>156.63</v>
      </c>
      <c r="AI93" s="38">
        <v>116597.68969972448</v>
      </c>
      <c r="AJ93" s="38">
        <v>0</v>
      </c>
      <c r="AK93" s="38">
        <v>116597.68969972448</v>
      </c>
      <c r="AL93" s="38">
        <v>35333969.81123586</v>
      </c>
      <c r="AM93" s="38">
        <v>0</v>
      </c>
      <c r="AN93" s="41" t="s">
        <v>109</v>
      </c>
    </row>
    <row r="94" spans="1:40" x14ac:dyDescent="0.15">
      <c r="A94" s="32" t="s">
        <v>153</v>
      </c>
      <c r="B94" s="32" t="s">
        <v>46</v>
      </c>
      <c r="C94" s="32" t="s">
        <v>49</v>
      </c>
      <c r="D94" s="32" t="s">
        <v>249</v>
      </c>
      <c r="E94" s="32" t="s">
        <v>757</v>
      </c>
      <c r="F94" s="32" t="s">
        <v>1261</v>
      </c>
      <c r="G94" s="32" t="s">
        <v>109</v>
      </c>
      <c r="H94" s="32" t="s">
        <v>1684</v>
      </c>
      <c r="I94" s="35">
        <v>12888159.828946017</v>
      </c>
      <c r="J94" s="32" t="s">
        <v>149</v>
      </c>
      <c r="K94" s="35">
        <v>16754607.777629821</v>
      </c>
      <c r="L94" s="32" t="s">
        <v>1684</v>
      </c>
      <c r="M94" s="35">
        <v>12888159.828946017</v>
      </c>
      <c r="N94" s="32" t="s">
        <v>149</v>
      </c>
      <c r="O94" s="35">
        <v>16754607.777629821</v>
      </c>
      <c r="P94" s="35">
        <v>12888159.828946017</v>
      </c>
      <c r="Q94" s="35">
        <v>0</v>
      </c>
      <c r="R94" s="35">
        <v>0</v>
      </c>
      <c r="S94" s="36">
        <v>0</v>
      </c>
      <c r="T94" s="32" t="s">
        <v>20</v>
      </c>
      <c r="U94" s="32" t="s">
        <v>109</v>
      </c>
      <c r="V94" s="32" t="s">
        <v>1697</v>
      </c>
      <c r="W94" s="36">
        <v>8.6773796249991229</v>
      </c>
      <c r="X94" s="36">
        <v>1</v>
      </c>
      <c r="Y94" s="32" t="s">
        <v>109</v>
      </c>
      <c r="Z94" s="32" t="s">
        <v>109</v>
      </c>
      <c r="AA94" s="36" t="s">
        <v>109</v>
      </c>
      <c r="AB94" s="36" t="s">
        <v>109</v>
      </c>
      <c r="AC94" s="32" t="s">
        <v>109</v>
      </c>
      <c r="AD94" s="38">
        <v>386.05661951621101</v>
      </c>
      <c r="AE94" s="39">
        <v>205.37</v>
      </c>
      <c r="AF94" s="38">
        <v>12418323.109150438</v>
      </c>
      <c r="AG94" s="39">
        <v>213.14</v>
      </c>
      <c r="AH94" s="40">
        <v>156.63</v>
      </c>
      <c r="AI94" s="38">
        <v>0</v>
      </c>
      <c r="AJ94" s="38">
        <v>0</v>
      </c>
      <c r="AK94" s="38">
        <v>0</v>
      </c>
      <c r="AL94" s="38">
        <v>12888159.828946017</v>
      </c>
      <c r="AM94" s="38">
        <v>0</v>
      </c>
      <c r="AN94" s="41" t="s">
        <v>109</v>
      </c>
    </row>
    <row r="95" spans="1:40" x14ac:dyDescent="0.15">
      <c r="A95" s="32" t="s">
        <v>153</v>
      </c>
      <c r="B95" s="32" t="s">
        <v>46</v>
      </c>
      <c r="C95" s="32" t="s">
        <v>49</v>
      </c>
      <c r="D95" s="32" t="s">
        <v>250</v>
      </c>
      <c r="E95" s="32" t="s">
        <v>758</v>
      </c>
      <c r="F95" s="32" t="s">
        <v>1262</v>
      </c>
      <c r="G95" s="32" t="s">
        <v>109</v>
      </c>
      <c r="H95" s="32" t="s">
        <v>1684</v>
      </c>
      <c r="I95" s="35">
        <v>3507167.1541859722</v>
      </c>
      <c r="J95" s="32" t="s">
        <v>149</v>
      </c>
      <c r="K95" s="35">
        <v>4559317.3004417634</v>
      </c>
      <c r="L95" s="32" t="s">
        <v>1684</v>
      </c>
      <c r="M95" s="35">
        <v>3507167.1541859722</v>
      </c>
      <c r="N95" s="32" t="s">
        <v>149</v>
      </c>
      <c r="O95" s="35">
        <v>4559317.3004417634</v>
      </c>
      <c r="P95" s="35">
        <v>3507167.1541859722</v>
      </c>
      <c r="Q95" s="35">
        <v>0</v>
      </c>
      <c r="R95" s="35">
        <v>0</v>
      </c>
      <c r="S95" s="36">
        <v>0</v>
      </c>
      <c r="T95" s="32" t="s">
        <v>20</v>
      </c>
      <c r="U95" s="32" t="s">
        <v>109</v>
      </c>
      <c r="V95" s="32" t="s">
        <v>1697</v>
      </c>
      <c r="W95" s="36">
        <v>8.6773796249991229</v>
      </c>
      <c r="X95" s="36">
        <v>1</v>
      </c>
      <c r="Y95" s="32" t="s">
        <v>109</v>
      </c>
      <c r="Z95" s="32" t="s">
        <v>109</v>
      </c>
      <c r="AA95" s="36" t="s">
        <v>109</v>
      </c>
      <c r="AB95" s="36" t="s">
        <v>109</v>
      </c>
      <c r="AC95" s="32" t="s">
        <v>109</v>
      </c>
      <c r="AD95" s="38">
        <v>313.1666306662184</v>
      </c>
      <c r="AE95" s="39">
        <v>72.23</v>
      </c>
      <c r="AF95" s="38">
        <v>3542974.6215299196</v>
      </c>
      <c r="AG95" s="39">
        <v>71.5</v>
      </c>
      <c r="AH95" s="40">
        <v>156.63</v>
      </c>
      <c r="AI95" s="38">
        <v>0</v>
      </c>
      <c r="AJ95" s="38">
        <v>0</v>
      </c>
      <c r="AK95" s="38">
        <v>0</v>
      </c>
      <c r="AL95" s="38">
        <v>3507167.1541859722</v>
      </c>
      <c r="AM95" s="38">
        <v>0</v>
      </c>
      <c r="AN95" s="41" t="s">
        <v>109</v>
      </c>
    </row>
    <row r="96" spans="1:40" x14ac:dyDescent="0.15">
      <c r="A96" s="32" t="s">
        <v>153</v>
      </c>
      <c r="B96" s="32" t="s">
        <v>46</v>
      </c>
      <c r="C96" s="32" t="s">
        <v>49</v>
      </c>
      <c r="D96" s="32" t="s">
        <v>251</v>
      </c>
      <c r="E96" s="32" t="s">
        <v>759</v>
      </c>
      <c r="F96" s="32" t="s">
        <v>1263</v>
      </c>
      <c r="G96" s="32" t="s">
        <v>109</v>
      </c>
      <c r="H96" s="32" t="s">
        <v>1684</v>
      </c>
      <c r="I96" s="35">
        <v>24778812.958254796</v>
      </c>
      <c r="J96" s="32" t="s">
        <v>149</v>
      </c>
      <c r="K96" s="35">
        <v>32212456.845731232</v>
      </c>
      <c r="L96" s="32" t="s">
        <v>1684</v>
      </c>
      <c r="M96" s="35">
        <v>24778812.958254796</v>
      </c>
      <c r="N96" s="32" t="s">
        <v>149</v>
      </c>
      <c r="O96" s="35">
        <v>32212456.845731232</v>
      </c>
      <c r="P96" s="35">
        <v>24778812.958254796</v>
      </c>
      <c r="Q96" s="35">
        <v>0</v>
      </c>
      <c r="R96" s="35">
        <v>0</v>
      </c>
      <c r="S96" s="36">
        <v>0</v>
      </c>
      <c r="T96" s="32" t="s">
        <v>20</v>
      </c>
      <c r="U96" s="32" t="s">
        <v>109</v>
      </c>
      <c r="V96" s="32" t="s">
        <v>1697</v>
      </c>
      <c r="W96" s="36">
        <v>8.6773796249991229</v>
      </c>
      <c r="X96" s="36">
        <v>1</v>
      </c>
      <c r="Y96" s="32" t="s">
        <v>109</v>
      </c>
      <c r="Z96" s="32" t="s">
        <v>109</v>
      </c>
      <c r="AA96" s="36" t="s">
        <v>109</v>
      </c>
      <c r="AB96" s="36" t="s">
        <v>109</v>
      </c>
      <c r="AC96" s="32" t="s">
        <v>109</v>
      </c>
      <c r="AD96" s="38">
        <v>5954.0708034893987</v>
      </c>
      <c r="AE96" s="39">
        <v>27.51</v>
      </c>
      <c r="AF96" s="38">
        <v>25655443.933263388</v>
      </c>
      <c r="AG96" s="39">
        <v>26.57</v>
      </c>
      <c r="AH96" s="40">
        <v>156.63</v>
      </c>
      <c r="AI96" s="38">
        <v>0</v>
      </c>
      <c r="AJ96" s="38">
        <v>0</v>
      </c>
      <c r="AK96" s="38">
        <v>0</v>
      </c>
      <c r="AL96" s="38">
        <v>24778812.958254796</v>
      </c>
      <c r="AM96" s="38">
        <v>0</v>
      </c>
      <c r="AN96" s="41" t="s">
        <v>109</v>
      </c>
    </row>
    <row r="97" spans="1:40" x14ac:dyDescent="0.15">
      <c r="A97" s="32" t="s">
        <v>153</v>
      </c>
      <c r="B97" s="32" t="s">
        <v>46</v>
      </c>
      <c r="C97" s="32" t="s">
        <v>49</v>
      </c>
      <c r="D97" s="32" t="s">
        <v>252</v>
      </c>
      <c r="E97" s="32" t="s">
        <v>760</v>
      </c>
      <c r="F97" s="32" t="s">
        <v>1264</v>
      </c>
      <c r="G97" s="32" t="s">
        <v>109</v>
      </c>
      <c r="H97" s="32" t="s">
        <v>1684</v>
      </c>
      <c r="I97" s="35">
        <v>18745484.791520376</v>
      </c>
      <c r="J97" s="32" t="s">
        <v>149</v>
      </c>
      <c r="K97" s="35">
        <v>24369130.228976488</v>
      </c>
      <c r="L97" s="32" t="s">
        <v>1684</v>
      </c>
      <c r="M97" s="35">
        <v>18745484.791520376</v>
      </c>
      <c r="N97" s="32" t="s">
        <v>149</v>
      </c>
      <c r="O97" s="35">
        <v>24369130.228976488</v>
      </c>
      <c r="P97" s="35">
        <v>18745484.791520376</v>
      </c>
      <c r="Q97" s="35">
        <v>0</v>
      </c>
      <c r="R97" s="35">
        <v>0</v>
      </c>
      <c r="S97" s="36">
        <v>0</v>
      </c>
      <c r="T97" s="32" t="s">
        <v>20</v>
      </c>
      <c r="U97" s="32" t="s">
        <v>109</v>
      </c>
      <c r="V97" s="32" t="s">
        <v>1697</v>
      </c>
      <c r="W97" s="36">
        <v>8.6773796249991229</v>
      </c>
      <c r="X97" s="36">
        <v>1</v>
      </c>
      <c r="Y97" s="32" t="s">
        <v>109</v>
      </c>
      <c r="Z97" s="32" t="s">
        <v>109</v>
      </c>
      <c r="AA97" s="36" t="s">
        <v>109</v>
      </c>
      <c r="AB97" s="36" t="s">
        <v>109</v>
      </c>
      <c r="AC97" s="32" t="s">
        <v>109</v>
      </c>
      <c r="AD97" s="38">
        <v>2091.9426799947887</v>
      </c>
      <c r="AE97" s="39">
        <v>56.86</v>
      </c>
      <c r="AF97" s="38">
        <v>18630803.414337035</v>
      </c>
      <c r="AG97" s="39">
        <v>57.21</v>
      </c>
      <c r="AH97" s="40">
        <v>156.63</v>
      </c>
      <c r="AI97" s="38">
        <v>0</v>
      </c>
      <c r="AJ97" s="38">
        <v>0</v>
      </c>
      <c r="AK97" s="38">
        <v>0</v>
      </c>
      <c r="AL97" s="38">
        <v>18745484.791520376</v>
      </c>
      <c r="AM97" s="38">
        <v>0</v>
      </c>
      <c r="AN97" s="41" t="s">
        <v>109</v>
      </c>
    </row>
    <row r="98" spans="1:40" x14ac:dyDescent="0.15">
      <c r="A98" s="32" t="s">
        <v>153</v>
      </c>
      <c r="B98" s="32" t="s">
        <v>46</v>
      </c>
      <c r="C98" s="32" t="s">
        <v>49</v>
      </c>
      <c r="D98" s="32" t="s">
        <v>253</v>
      </c>
      <c r="E98" s="32" t="s">
        <v>761</v>
      </c>
      <c r="F98" s="32" t="s">
        <v>1265</v>
      </c>
      <c r="G98" s="32" t="s">
        <v>109</v>
      </c>
      <c r="H98" s="32" t="s">
        <v>1684</v>
      </c>
      <c r="I98" s="35">
        <v>18803912.885939751</v>
      </c>
      <c r="J98" s="32" t="s">
        <v>149</v>
      </c>
      <c r="K98" s="35">
        <v>24445086.751721676</v>
      </c>
      <c r="L98" s="32" t="s">
        <v>1684</v>
      </c>
      <c r="M98" s="35">
        <v>18803912.885939751</v>
      </c>
      <c r="N98" s="32" t="s">
        <v>149</v>
      </c>
      <c r="O98" s="35">
        <v>24445086.751721676</v>
      </c>
      <c r="P98" s="35">
        <v>18732724.618008018</v>
      </c>
      <c r="Q98" s="35">
        <v>71188.267931734066</v>
      </c>
      <c r="R98" s="35">
        <v>0</v>
      </c>
      <c r="S98" s="36">
        <v>0</v>
      </c>
      <c r="T98" s="32" t="s">
        <v>20</v>
      </c>
      <c r="U98" s="32" t="s">
        <v>109</v>
      </c>
      <c r="V98" s="32" t="s">
        <v>1697</v>
      </c>
      <c r="W98" s="36">
        <v>8.6773796249991229</v>
      </c>
      <c r="X98" s="36">
        <v>1</v>
      </c>
      <c r="Y98" s="32" t="s">
        <v>109</v>
      </c>
      <c r="Z98" s="32" t="s">
        <v>109</v>
      </c>
      <c r="AA98" s="36" t="s">
        <v>109</v>
      </c>
      <c r="AB98" s="36" t="s">
        <v>109</v>
      </c>
      <c r="AC98" s="32" t="s">
        <v>109</v>
      </c>
      <c r="AD98" s="38">
        <v>909.91002747740811</v>
      </c>
      <c r="AE98" s="39">
        <v>127.58</v>
      </c>
      <c r="AF98" s="38">
        <v>18182600.443232134</v>
      </c>
      <c r="AG98" s="39">
        <v>131.44</v>
      </c>
      <c r="AH98" s="40">
        <v>156.63</v>
      </c>
      <c r="AI98" s="38">
        <v>71188.267931734066</v>
      </c>
      <c r="AJ98" s="38">
        <v>0</v>
      </c>
      <c r="AK98" s="38">
        <v>71188.267931734066</v>
      </c>
      <c r="AL98" s="38">
        <v>18803912.885939751</v>
      </c>
      <c r="AM98" s="38">
        <v>0</v>
      </c>
      <c r="AN98" s="41" t="s">
        <v>109</v>
      </c>
    </row>
    <row r="99" spans="1:40" x14ac:dyDescent="0.15">
      <c r="A99" s="32" t="s">
        <v>153</v>
      </c>
      <c r="B99" s="32" t="s">
        <v>46</v>
      </c>
      <c r="C99" s="32" t="s">
        <v>49</v>
      </c>
      <c r="D99" s="32" t="s">
        <v>254</v>
      </c>
      <c r="E99" s="32" t="s">
        <v>762</v>
      </c>
      <c r="F99" s="32" t="s">
        <v>1266</v>
      </c>
      <c r="G99" s="32" t="s">
        <v>109</v>
      </c>
      <c r="H99" s="32" t="s">
        <v>1684</v>
      </c>
      <c r="I99" s="35">
        <v>71483291.810306534</v>
      </c>
      <c r="J99" s="32" t="s">
        <v>149</v>
      </c>
      <c r="K99" s="35">
        <v>92928279.353398502</v>
      </c>
      <c r="L99" s="32" t="s">
        <v>1684</v>
      </c>
      <c r="M99" s="35">
        <v>71483291.810306534</v>
      </c>
      <c r="N99" s="32" t="s">
        <v>149</v>
      </c>
      <c r="O99" s="35">
        <v>92928279.353398502</v>
      </c>
      <c r="P99" s="35">
        <v>71483291.810306534</v>
      </c>
      <c r="Q99" s="35">
        <v>0</v>
      </c>
      <c r="R99" s="35">
        <v>0</v>
      </c>
      <c r="S99" s="36">
        <v>0</v>
      </c>
      <c r="T99" s="32" t="s">
        <v>20</v>
      </c>
      <c r="U99" s="32" t="s">
        <v>109</v>
      </c>
      <c r="V99" s="32" t="s">
        <v>1697</v>
      </c>
      <c r="W99" s="36">
        <v>8.6773796249991229</v>
      </c>
      <c r="X99" s="36">
        <v>1</v>
      </c>
      <c r="Y99" s="32" t="s">
        <v>109</v>
      </c>
      <c r="Z99" s="32" t="s">
        <v>109</v>
      </c>
      <c r="AA99" s="36" t="s">
        <v>109</v>
      </c>
      <c r="AB99" s="36" t="s">
        <v>109</v>
      </c>
      <c r="AC99" s="32" t="s">
        <v>109</v>
      </c>
      <c r="AD99" s="38">
        <v>6262.1177801768672</v>
      </c>
      <c r="AE99" s="39">
        <v>71.16</v>
      </c>
      <c r="AF99" s="38">
        <v>69796254.753849372</v>
      </c>
      <c r="AG99" s="39">
        <v>72.88</v>
      </c>
      <c r="AH99" s="40">
        <v>156.63</v>
      </c>
      <c r="AI99" s="38">
        <v>0</v>
      </c>
      <c r="AJ99" s="38">
        <v>0</v>
      </c>
      <c r="AK99" s="38">
        <v>0</v>
      </c>
      <c r="AL99" s="38">
        <v>71483291.810306534</v>
      </c>
      <c r="AM99" s="38">
        <v>0</v>
      </c>
      <c r="AN99" s="41" t="s">
        <v>109</v>
      </c>
    </row>
    <row r="100" spans="1:40" x14ac:dyDescent="0.15">
      <c r="A100" s="32" t="s">
        <v>153</v>
      </c>
      <c r="B100" s="32" t="s">
        <v>46</v>
      </c>
      <c r="C100" s="32" t="s">
        <v>49</v>
      </c>
      <c r="D100" s="32" t="s">
        <v>255</v>
      </c>
      <c r="E100" s="32" t="s">
        <v>763</v>
      </c>
      <c r="F100" s="32" t="s">
        <v>1267</v>
      </c>
      <c r="G100" s="32" t="s">
        <v>109</v>
      </c>
      <c r="H100" s="32" t="s">
        <v>1684</v>
      </c>
      <c r="I100" s="35">
        <v>4067100.4992113416</v>
      </c>
      <c r="J100" s="32" t="s">
        <v>149</v>
      </c>
      <c r="K100" s="35">
        <v>5287230.6489747446</v>
      </c>
      <c r="L100" s="32" t="s">
        <v>1684</v>
      </c>
      <c r="M100" s="35">
        <v>4067100.4992113416</v>
      </c>
      <c r="N100" s="32" t="s">
        <v>149</v>
      </c>
      <c r="O100" s="35">
        <v>5287230.6489747446</v>
      </c>
      <c r="P100" s="35">
        <v>4067100.4992113416</v>
      </c>
      <c r="Q100" s="35">
        <v>0</v>
      </c>
      <c r="R100" s="35">
        <v>0</v>
      </c>
      <c r="S100" s="36">
        <v>0</v>
      </c>
      <c r="T100" s="32" t="s">
        <v>20</v>
      </c>
      <c r="U100" s="32" t="s">
        <v>109</v>
      </c>
      <c r="V100" s="32" t="s">
        <v>1697</v>
      </c>
      <c r="W100" s="36">
        <v>8.6773796249991229</v>
      </c>
      <c r="X100" s="36">
        <v>1</v>
      </c>
      <c r="Y100" s="32" t="s">
        <v>109</v>
      </c>
      <c r="Z100" s="32" t="s">
        <v>109</v>
      </c>
      <c r="AA100" s="36" t="s">
        <v>109</v>
      </c>
      <c r="AB100" s="36" t="s">
        <v>109</v>
      </c>
      <c r="AC100" s="32" t="s">
        <v>109</v>
      </c>
      <c r="AD100" s="38">
        <v>1166.5001429886322</v>
      </c>
      <c r="AE100" s="39">
        <v>22.13</v>
      </c>
      <c r="AF100" s="38">
        <v>4043348.3418328129</v>
      </c>
      <c r="AG100" s="39">
        <v>22.26</v>
      </c>
      <c r="AH100" s="40">
        <v>156.63</v>
      </c>
      <c r="AI100" s="38">
        <v>0</v>
      </c>
      <c r="AJ100" s="38">
        <v>0</v>
      </c>
      <c r="AK100" s="38">
        <v>0</v>
      </c>
      <c r="AL100" s="38">
        <v>4067100.4992113416</v>
      </c>
      <c r="AM100" s="38">
        <v>0</v>
      </c>
      <c r="AN100" s="41" t="s">
        <v>109</v>
      </c>
    </row>
    <row r="101" spans="1:40" x14ac:dyDescent="0.15">
      <c r="A101" s="32" t="s">
        <v>153</v>
      </c>
      <c r="B101" s="32" t="s">
        <v>46</v>
      </c>
      <c r="C101" s="32" t="s">
        <v>49</v>
      </c>
      <c r="D101" s="32" t="s">
        <v>256</v>
      </c>
      <c r="E101" s="32" t="s">
        <v>764</v>
      </c>
      <c r="F101" s="32" t="s">
        <v>1268</v>
      </c>
      <c r="G101" s="32" t="s">
        <v>109</v>
      </c>
      <c r="H101" s="32" t="s">
        <v>1684</v>
      </c>
      <c r="I101" s="35">
        <v>23126266.142914511</v>
      </c>
      <c r="J101" s="32" t="s">
        <v>149</v>
      </c>
      <c r="K101" s="35">
        <v>30064145.985788863</v>
      </c>
      <c r="L101" s="32" t="s">
        <v>1684</v>
      </c>
      <c r="M101" s="35">
        <v>23126266.142914511</v>
      </c>
      <c r="N101" s="32" t="s">
        <v>149</v>
      </c>
      <c r="O101" s="35">
        <v>30064145.985788863</v>
      </c>
      <c r="P101" s="35">
        <v>23037649.531553559</v>
      </c>
      <c r="Q101" s="35">
        <v>88616.611360952302</v>
      </c>
      <c r="R101" s="35">
        <v>0</v>
      </c>
      <c r="S101" s="36">
        <v>0</v>
      </c>
      <c r="T101" s="32" t="s">
        <v>20</v>
      </c>
      <c r="U101" s="32" t="s">
        <v>109</v>
      </c>
      <c r="V101" s="32" t="s">
        <v>1697</v>
      </c>
      <c r="W101" s="36">
        <v>8.6773796249991229</v>
      </c>
      <c r="X101" s="36">
        <v>1</v>
      </c>
      <c r="Y101" s="32" t="s">
        <v>109</v>
      </c>
      <c r="Z101" s="32" t="s">
        <v>109</v>
      </c>
      <c r="AA101" s="36" t="s">
        <v>109</v>
      </c>
      <c r="AB101" s="36" t="s">
        <v>109</v>
      </c>
      <c r="AC101" s="32" t="s">
        <v>109</v>
      </c>
      <c r="AD101" s="38">
        <v>861.14315398491306</v>
      </c>
      <c r="AE101" s="39">
        <v>167.58</v>
      </c>
      <c r="AF101" s="38">
        <v>22603333.231383935</v>
      </c>
      <c r="AG101" s="39">
        <v>170.8</v>
      </c>
      <c r="AH101" s="40">
        <v>156.63</v>
      </c>
      <c r="AI101" s="38">
        <v>88616.611360952302</v>
      </c>
      <c r="AJ101" s="38">
        <v>0</v>
      </c>
      <c r="AK101" s="38">
        <v>88616.611360952302</v>
      </c>
      <c r="AL101" s="38">
        <v>23126266.142914511</v>
      </c>
      <c r="AM101" s="38">
        <v>0</v>
      </c>
      <c r="AN101" s="41" t="s">
        <v>109</v>
      </c>
    </row>
    <row r="102" spans="1:40" x14ac:dyDescent="0.15">
      <c r="A102" s="32" t="s">
        <v>153</v>
      </c>
      <c r="B102" s="32" t="s">
        <v>46</v>
      </c>
      <c r="C102" s="32" t="s">
        <v>49</v>
      </c>
      <c r="D102" s="32" t="s">
        <v>257</v>
      </c>
      <c r="E102" s="32" t="s">
        <v>765</v>
      </c>
      <c r="F102" s="32" t="s">
        <v>1269</v>
      </c>
      <c r="G102" s="32" t="s">
        <v>109</v>
      </c>
      <c r="H102" s="32" t="s">
        <v>1684</v>
      </c>
      <c r="I102" s="35">
        <v>40064345.346188165</v>
      </c>
      <c r="J102" s="32" t="s">
        <v>149</v>
      </c>
      <c r="K102" s="35">
        <v>52083648.950044617</v>
      </c>
      <c r="L102" s="32" t="s">
        <v>1684</v>
      </c>
      <c r="M102" s="35">
        <v>40064345.346188165</v>
      </c>
      <c r="N102" s="32" t="s">
        <v>149</v>
      </c>
      <c r="O102" s="35">
        <v>52083648.950044617</v>
      </c>
      <c r="P102" s="35">
        <v>40064345.346188165</v>
      </c>
      <c r="Q102" s="35">
        <v>0</v>
      </c>
      <c r="R102" s="35">
        <v>0</v>
      </c>
      <c r="S102" s="36">
        <v>0</v>
      </c>
      <c r="T102" s="32" t="s">
        <v>20</v>
      </c>
      <c r="U102" s="32" t="s">
        <v>109</v>
      </c>
      <c r="V102" s="32" t="s">
        <v>1697</v>
      </c>
      <c r="W102" s="36">
        <v>8.6773796249991229</v>
      </c>
      <c r="X102" s="36">
        <v>1</v>
      </c>
      <c r="Y102" s="32" t="s">
        <v>109</v>
      </c>
      <c r="Z102" s="32" t="s">
        <v>109</v>
      </c>
      <c r="AA102" s="36" t="s">
        <v>109</v>
      </c>
      <c r="AB102" s="36" t="s">
        <v>109</v>
      </c>
      <c r="AC102" s="32" t="s">
        <v>109</v>
      </c>
      <c r="AD102" s="38">
        <v>2006.0366217072974</v>
      </c>
      <c r="AE102" s="39">
        <v>125.02</v>
      </c>
      <c r="AF102" s="38">
        <v>39281973.622189276</v>
      </c>
      <c r="AG102" s="39">
        <v>127.51</v>
      </c>
      <c r="AH102" s="40">
        <v>156.63</v>
      </c>
      <c r="AI102" s="38">
        <v>0</v>
      </c>
      <c r="AJ102" s="38">
        <v>0</v>
      </c>
      <c r="AK102" s="38">
        <v>0</v>
      </c>
      <c r="AL102" s="38">
        <v>40064345.346188165</v>
      </c>
      <c r="AM102" s="38">
        <v>0</v>
      </c>
      <c r="AN102" s="41" t="s">
        <v>109</v>
      </c>
    </row>
    <row r="103" spans="1:40" x14ac:dyDescent="0.15">
      <c r="A103" s="32" t="s">
        <v>153</v>
      </c>
      <c r="B103" s="32" t="s">
        <v>46</v>
      </c>
      <c r="C103" s="32" t="s">
        <v>49</v>
      </c>
      <c r="D103" s="32" t="s">
        <v>258</v>
      </c>
      <c r="E103" s="32" t="s">
        <v>766</v>
      </c>
      <c r="F103" s="32" t="s">
        <v>1270</v>
      </c>
      <c r="G103" s="32" t="s">
        <v>109</v>
      </c>
      <c r="H103" s="32" t="s">
        <v>1684</v>
      </c>
      <c r="I103" s="35">
        <v>5851127.0574034061</v>
      </c>
      <c r="J103" s="32" t="s">
        <v>149</v>
      </c>
      <c r="K103" s="35">
        <v>7606465.1746244291</v>
      </c>
      <c r="L103" s="32" t="s">
        <v>1684</v>
      </c>
      <c r="M103" s="35">
        <v>5851127.0574034061</v>
      </c>
      <c r="N103" s="32" t="s">
        <v>149</v>
      </c>
      <c r="O103" s="35">
        <v>7606465.1746244291</v>
      </c>
      <c r="P103" s="35">
        <v>5851127.0574034061</v>
      </c>
      <c r="Q103" s="35">
        <v>0</v>
      </c>
      <c r="R103" s="35">
        <v>0</v>
      </c>
      <c r="S103" s="36">
        <v>0</v>
      </c>
      <c r="T103" s="32" t="s">
        <v>20</v>
      </c>
      <c r="U103" s="32" t="s">
        <v>109</v>
      </c>
      <c r="V103" s="32" t="s">
        <v>1697</v>
      </c>
      <c r="W103" s="36">
        <v>8.6773796249991229</v>
      </c>
      <c r="X103" s="36">
        <v>1</v>
      </c>
      <c r="Y103" s="32" t="s">
        <v>109</v>
      </c>
      <c r="Z103" s="32" t="s">
        <v>109</v>
      </c>
      <c r="AA103" s="36" t="s">
        <v>109</v>
      </c>
      <c r="AB103" s="36" t="s">
        <v>109</v>
      </c>
      <c r="AC103" s="32" t="s">
        <v>109</v>
      </c>
      <c r="AD103" s="38">
        <v>1026.2736882486463</v>
      </c>
      <c r="AE103" s="39">
        <v>35.840000000000003</v>
      </c>
      <c r="AF103" s="38">
        <v>5761109.7434233865</v>
      </c>
      <c r="AG103" s="39">
        <v>36.4</v>
      </c>
      <c r="AH103" s="40">
        <v>156.63</v>
      </c>
      <c r="AI103" s="38">
        <v>0</v>
      </c>
      <c r="AJ103" s="38">
        <v>0</v>
      </c>
      <c r="AK103" s="38">
        <v>0</v>
      </c>
      <c r="AL103" s="38">
        <v>5851127.0574034061</v>
      </c>
      <c r="AM103" s="38">
        <v>0</v>
      </c>
      <c r="AN103" s="41" t="s">
        <v>109</v>
      </c>
    </row>
    <row r="104" spans="1:40" x14ac:dyDescent="0.15">
      <c r="A104" s="32" t="s">
        <v>153</v>
      </c>
      <c r="B104" s="32" t="s">
        <v>46</v>
      </c>
      <c r="C104" s="32" t="s">
        <v>49</v>
      </c>
      <c r="D104" s="32" t="s">
        <v>259</v>
      </c>
      <c r="E104" s="32" t="s">
        <v>767</v>
      </c>
      <c r="F104" s="32" t="s">
        <v>1271</v>
      </c>
      <c r="G104" s="32" t="s">
        <v>109</v>
      </c>
      <c r="H104" s="32" t="s">
        <v>1684</v>
      </c>
      <c r="I104" s="35">
        <v>44438220.284364969</v>
      </c>
      <c r="J104" s="32" t="s">
        <v>149</v>
      </c>
      <c r="K104" s="35">
        <v>57769686.369674467</v>
      </c>
      <c r="L104" s="32" t="s">
        <v>1684</v>
      </c>
      <c r="M104" s="35">
        <v>44438220.284364969</v>
      </c>
      <c r="N104" s="32" t="s">
        <v>149</v>
      </c>
      <c r="O104" s="35">
        <v>57769686.369674467</v>
      </c>
      <c r="P104" s="35">
        <v>44438220.284364969</v>
      </c>
      <c r="Q104" s="35">
        <v>0</v>
      </c>
      <c r="R104" s="35">
        <v>0</v>
      </c>
      <c r="S104" s="36">
        <v>0</v>
      </c>
      <c r="T104" s="32" t="s">
        <v>20</v>
      </c>
      <c r="U104" s="32" t="s">
        <v>109</v>
      </c>
      <c r="V104" s="32" t="s">
        <v>1697</v>
      </c>
      <c r="W104" s="36">
        <v>8.6773796249991229</v>
      </c>
      <c r="X104" s="36">
        <v>1</v>
      </c>
      <c r="Y104" s="32" t="s">
        <v>109</v>
      </c>
      <c r="Z104" s="32" t="s">
        <v>109</v>
      </c>
      <c r="AA104" s="36" t="s">
        <v>109</v>
      </c>
      <c r="AB104" s="36" t="s">
        <v>109</v>
      </c>
      <c r="AC104" s="32" t="s">
        <v>109</v>
      </c>
      <c r="AD104" s="38">
        <v>450.96341911120447</v>
      </c>
      <c r="AE104" s="39">
        <v>662.41</v>
      </c>
      <c r="AF104" s="38">
        <v>46788933.097954176</v>
      </c>
      <c r="AG104" s="39">
        <v>629.13</v>
      </c>
      <c r="AH104" s="40">
        <v>156.63</v>
      </c>
      <c r="AI104" s="38">
        <v>0</v>
      </c>
      <c r="AJ104" s="38">
        <v>0</v>
      </c>
      <c r="AK104" s="38">
        <v>0</v>
      </c>
      <c r="AL104" s="38">
        <v>44438220.284364969</v>
      </c>
      <c r="AM104" s="38">
        <v>0</v>
      </c>
      <c r="AN104" s="41" t="s">
        <v>109</v>
      </c>
    </row>
    <row r="105" spans="1:40" x14ac:dyDescent="0.15">
      <c r="A105" s="32" t="s">
        <v>153</v>
      </c>
      <c r="B105" s="32" t="s">
        <v>46</v>
      </c>
      <c r="C105" s="32" t="s">
        <v>49</v>
      </c>
      <c r="D105" s="32" t="s">
        <v>260</v>
      </c>
      <c r="E105" s="32" t="s">
        <v>768</v>
      </c>
      <c r="F105" s="32" t="s">
        <v>1272</v>
      </c>
      <c r="G105" s="32" t="s">
        <v>109</v>
      </c>
      <c r="H105" s="32" t="s">
        <v>1684</v>
      </c>
      <c r="I105" s="35">
        <v>16381993.842242992</v>
      </c>
      <c r="J105" s="32" t="s">
        <v>149</v>
      </c>
      <c r="K105" s="35">
        <v>21296591.994915891</v>
      </c>
      <c r="L105" s="32" t="s">
        <v>1684</v>
      </c>
      <c r="M105" s="35">
        <v>16381993.842242992</v>
      </c>
      <c r="N105" s="32" t="s">
        <v>149</v>
      </c>
      <c r="O105" s="35">
        <v>21296591.994915891</v>
      </c>
      <c r="P105" s="35">
        <v>16381993.842242992</v>
      </c>
      <c r="Q105" s="35">
        <v>0</v>
      </c>
      <c r="R105" s="35">
        <v>0</v>
      </c>
      <c r="S105" s="36">
        <v>0</v>
      </c>
      <c r="T105" s="32" t="s">
        <v>20</v>
      </c>
      <c r="U105" s="32" t="s">
        <v>109</v>
      </c>
      <c r="V105" s="32" t="s">
        <v>1697</v>
      </c>
      <c r="W105" s="36">
        <v>8.6773796249991229</v>
      </c>
      <c r="X105" s="36">
        <v>1</v>
      </c>
      <c r="Y105" s="32" t="s">
        <v>109</v>
      </c>
      <c r="Z105" s="32" t="s">
        <v>109</v>
      </c>
      <c r="AA105" s="36" t="s">
        <v>109</v>
      </c>
      <c r="AB105" s="36" t="s">
        <v>109</v>
      </c>
      <c r="AC105" s="32" t="s">
        <v>109</v>
      </c>
      <c r="AD105" s="38">
        <v>1306.7265977286181</v>
      </c>
      <c r="AE105" s="39">
        <v>78.05</v>
      </c>
      <c r="AF105" s="38">
        <v>15974695.431273764</v>
      </c>
      <c r="AG105" s="39">
        <v>80.040000000000006</v>
      </c>
      <c r="AH105" s="40">
        <v>156.63</v>
      </c>
      <c r="AI105" s="38">
        <v>0</v>
      </c>
      <c r="AJ105" s="38">
        <v>0</v>
      </c>
      <c r="AK105" s="38">
        <v>0</v>
      </c>
      <c r="AL105" s="38">
        <v>16381993.842242992</v>
      </c>
      <c r="AM105" s="38">
        <v>0</v>
      </c>
      <c r="AN105" s="41" t="s">
        <v>109</v>
      </c>
    </row>
    <row r="106" spans="1:40" x14ac:dyDescent="0.15">
      <c r="A106" s="32" t="s">
        <v>153</v>
      </c>
      <c r="B106" s="32" t="s">
        <v>46</v>
      </c>
      <c r="C106" s="32" t="s">
        <v>49</v>
      </c>
      <c r="D106" s="32" t="s">
        <v>261</v>
      </c>
      <c r="E106" s="32" t="s">
        <v>769</v>
      </c>
      <c r="F106" s="32" t="s">
        <v>1273</v>
      </c>
      <c r="G106" s="32" t="s">
        <v>109</v>
      </c>
      <c r="H106" s="32" t="s">
        <v>1684</v>
      </c>
      <c r="I106" s="35">
        <v>7567115.9306579819</v>
      </c>
      <c r="J106" s="32" t="s">
        <v>149</v>
      </c>
      <c r="K106" s="35">
        <v>9837250.7098553758</v>
      </c>
      <c r="L106" s="32" t="s">
        <v>1684</v>
      </c>
      <c r="M106" s="35">
        <v>7567115.9306579819</v>
      </c>
      <c r="N106" s="32" t="s">
        <v>149</v>
      </c>
      <c r="O106" s="35">
        <v>9837250.7098553758</v>
      </c>
      <c r="P106" s="35">
        <v>7567115.9306579819</v>
      </c>
      <c r="Q106" s="35">
        <v>0</v>
      </c>
      <c r="R106" s="35">
        <v>0</v>
      </c>
      <c r="S106" s="36">
        <v>0</v>
      </c>
      <c r="T106" s="32" t="s">
        <v>20</v>
      </c>
      <c r="U106" s="32" t="s">
        <v>109</v>
      </c>
      <c r="V106" s="32" t="s">
        <v>1697</v>
      </c>
      <c r="W106" s="36">
        <v>8.6773796249991229</v>
      </c>
      <c r="X106" s="36">
        <v>1</v>
      </c>
      <c r="Y106" s="32" t="s">
        <v>109</v>
      </c>
      <c r="Z106" s="32" t="s">
        <v>109</v>
      </c>
      <c r="AA106" s="36" t="s">
        <v>109</v>
      </c>
      <c r="AB106" s="36" t="s">
        <v>109</v>
      </c>
      <c r="AC106" s="32" t="s">
        <v>109</v>
      </c>
      <c r="AD106" s="38">
        <v>368.00766989621286</v>
      </c>
      <c r="AE106" s="39">
        <v>121.11</v>
      </c>
      <c r="AF106" s="38">
        <v>6980906.5256163562</v>
      </c>
      <c r="AG106" s="39">
        <v>131.28</v>
      </c>
      <c r="AH106" s="40">
        <v>156.63</v>
      </c>
      <c r="AI106" s="38">
        <v>0</v>
      </c>
      <c r="AJ106" s="38">
        <v>0</v>
      </c>
      <c r="AK106" s="38">
        <v>0</v>
      </c>
      <c r="AL106" s="38">
        <v>7567115.9306579819</v>
      </c>
      <c r="AM106" s="38">
        <v>0</v>
      </c>
      <c r="AN106" s="41" t="s">
        <v>109</v>
      </c>
    </row>
    <row r="107" spans="1:40" x14ac:dyDescent="0.15">
      <c r="A107" s="32" t="s">
        <v>153</v>
      </c>
      <c r="B107" s="32" t="s">
        <v>46</v>
      </c>
      <c r="C107" s="32" t="s">
        <v>49</v>
      </c>
      <c r="D107" s="32" t="s">
        <v>262</v>
      </c>
      <c r="E107" s="32" t="s">
        <v>770</v>
      </c>
      <c r="F107" s="32" t="s">
        <v>1274</v>
      </c>
      <c r="G107" s="32" t="s">
        <v>109</v>
      </c>
      <c r="H107" s="32" t="s">
        <v>1684</v>
      </c>
      <c r="I107" s="35">
        <v>7537966.7902478883</v>
      </c>
      <c r="J107" s="32" t="s">
        <v>149</v>
      </c>
      <c r="K107" s="35">
        <v>9799356.8273222558</v>
      </c>
      <c r="L107" s="32" t="s">
        <v>1684</v>
      </c>
      <c r="M107" s="35">
        <v>7537966.7902478883</v>
      </c>
      <c r="N107" s="32" t="s">
        <v>149</v>
      </c>
      <c r="O107" s="35">
        <v>9799356.8273222558</v>
      </c>
      <c r="P107" s="35">
        <v>7537966.7902478883</v>
      </c>
      <c r="Q107" s="35">
        <v>0</v>
      </c>
      <c r="R107" s="35">
        <v>0</v>
      </c>
      <c r="S107" s="36">
        <v>0</v>
      </c>
      <c r="T107" s="32" t="s">
        <v>20</v>
      </c>
      <c r="U107" s="32" t="s">
        <v>109</v>
      </c>
      <c r="V107" s="32" t="s">
        <v>1697</v>
      </c>
      <c r="W107" s="36">
        <v>8.6773796249991229</v>
      </c>
      <c r="X107" s="36">
        <v>1</v>
      </c>
      <c r="Y107" s="32" t="s">
        <v>109</v>
      </c>
      <c r="Z107" s="32" t="s">
        <v>109</v>
      </c>
      <c r="AA107" s="36" t="s">
        <v>109</v>
      </c>
      <c r="AB107" s="36" t="s">
        <v>109</v>
      </c>
      <c r="AC107" s="32" t="s">
        <v>109</v>
      </c>
      <c r="AD107" s="38">
        <v>1161.9011317873826</v>
      </c>
      <c r="AE107" s="39">
        <v>42.76</v>
      </c>
      <c r="AF107" s="38">
        <v>7781831.4417652553</v>
      </c>
      <c r="AG107" s="39">
        <v>41.42</v>
      </c>
      <c r="AH107" s="40">
        <v>156.63</v>
      </c>
      <c r="AI107" s="38">
        <v>0</v>
      </c>
      <c r="AJ107" s="38">
        <v>0</v>
      </c>
      <c r="AK107" s="38">
        <v>0</v>
      </c>
      <c r="AL107" s="38">
        <v>7537966.7902478883</v>
      </c>
      <c r="AM107" s="38">
        <v>0</v>
      </c>
      <c r="AN107" s="41" t="s">
        <v>109</v>
      </c>
    </row>
    <row r="108" spans="1:40" x14ac:dyDescent="0.15">
      <c r="A108" s="32" t="s">
        <v>153</v>
      </c>
      <c r="B108" s="32" t="s">
        <v>46</v>
      </c>
      <c r="C108" s="32" t="s">
        <v>49</v>
      </c>
      <c r="D108" s="32" t="s">
        <v>263</v>
      </c>
      <c r="E108" s="32" t="s">
        <v>771</v>
      </c>
      <c r="F108" s="32" t="s">
        <v>1275</v>
      </c>
      <c r="G108" s="32" t="s">
        <v>109</v>
      </c>
      <c r="H108" s="32" t="s">
        <v>1684</v>
      </c>
      <c r="I108" s="35">
        <v>11006600.478280719</v>
      </c>
      <c r="J108" s="32" t="s">
        <v>149</v>
      </c>
      <c r="K108" s="35">
        <v>14308580.621764936</v>
      </c>
      <c r="L108" s="32" t="s">
        <v>1684</v>
      </c>
      <c r="M108" s="35">
        <v>11006600.478280719</v>
      </c>
      <c r="N108" s="32" t="s">
        <v>149</v>
      </c>
      <c r="O108" s="35">
        <v>14308580.621764936</v>
      </c>
      <c r="P108" s="35">
        <v>11006600.478280719</v>
      </c>
      <c r="Q108" s="35">
        <v>0</v>
      </c>
      <c r="R108" s="35">
        <v>0</v>
      </c>
      <c r="S108" s="36">
        <v>0</v>
      </c>
      <c r="T108" s="32" t="s">
        <v>20</v>
      </c>
      <c r="U108" s="32" t="s">
        <v>109</v>
      </c>
      <c r="V108" s="32" t="s">
        <v>1697</v>
      </c>
      <c r="W108" s="36">
        <v>8.6773796249991229</v>
      </c>
      <c r="X108" s="36">
        <v>1</v>
      </c>
      <c r="Y108" s="32" t="s">
        <v>109</v>
      </c>
      <c r="Z108" s="32" t="s">
        <v>109</v>
      </c>
      <c r="AA108" s="36" t="s">
        <v>109</v>
      </c>
      <c r="AB108" s="36" t="s">
        <v>109</v>
      </c>
      <c r="AC108" s="32" t="s">
        <v>109</v>
      </c>
      <c r="AD108" s="38">
        <v>448.27343142745474</v>
      </c>
      <c r="AE108" s="39">
        <v>142.43</v>
      </c>
      <c r="AF108" s="38">
        <v>10000447.203716151</v>
      </c>
      <c r="AG108" s="39">
        <v>156.76</v>
      </c>
      <c r="AH108" s="40">
        <v>156.63</v>
      </c>
      <c r="AI108" s="38">
        <v>0</v>
      </c>
      <c r="AJ108" s="38">
        <v>0</v>
      </c>
      <c r="AK108" s="38">
        <v>0</v>
      </c>
      <c r="AL108" s="38">
        <v>11006600.478280719</v>
      </c>
      <c r="AM108" s="38">
        <v>0</v>
      </c>
      <c r="AN108" s="41" t="s">
        <v>109</v>
      </c>
    </row>
    <row r="109" spans="1:40" x14ac:dyDescent="0.15">
      <c r="A109" s="32" t="s">
        <v>153</v>
      </c>
      <c r="B109" s="32" t="s">
        <v>46</v>
      </c>
      <c r="C109" s="32" t="s">
        <v>49</v>
      </c>
      <c r="D109" s="32" t="s">
        <v>264</v>
      </c>
      <c r="E109" s="32" t="s">
        <v>772</v>
      </c>
      <c r="F109" s="32" t="s">
        <v>1276</v>
      </c>
      <c r="G109" s="32" t="s">
        <v>109</v>
      </c>
      <c r="H109" s="32" t="s">
        <v>1684</v>
      </c>
      <c r="I109" s="35">
        <v>9782887.6814367846</v>
      </c>
      <c r="J109" s="32" t="s">
        <v>149</v>
      </c>
      <c r="K109" s="35">
        <v>12717753.985867821</v>
      </c>
      <c r="L109" s="32" t="s">
        <v>1684</v>
      </c>
      <c r="M109" s="35">
        <v>9782887.6814367846</v>
      </c>
      <c r="N109" s="32" t="s">
        <v>149</v>
      </c>
      <c r="O109" s="35">
        <v>12717753.985867821</v>
      </c>
      <c r="P109" s="35">
        <v>9782887.6814367846</v>
      </c>
      <c r="Q109" s="35">
        <v>0</v>
      </c>
      <c r="R109" s="35">
        <v>0</v>
      </c>
      <c r="S109" s="36">
        <v>0</v>
      </c>
      <c r="T109" s="32" t="s">
        <v>1694</v>
      </c>
      <c r="U109" s="32" t="s">
        <v>1694</v>
      </c>
      <c r="V109" s="32" t="s">
        <v>1694</v>
      </c>
      <c r="W109" s="36">
        <v>8.6773796249991229</v>
      </c>
      <c r="X109" s="36">
        <v>1</v>
      </c>
      <c r="Y109" s="32" t="s">
        <v>109</v>
      </c>
      <c r="Z109" s="32" t="s">
        <v>109</v>
      </c>
      <c r="AA109" s="36" t="s">
        <v>109</v>
      </c>
      <c r="AB109" s="36" t="s">
        <v>109</v>
      </c>
      <c r="AC109" s="32" t="s">
        <v>109</v>
      </c>
      <c r="AD109" s="38">
        <v>454.60791855370411</v>
      </c>
      <c r="AE109" s="39">
        <v>133.85</v>
      </c>
      <c r="AF109" s="38">
        <v>9530821.1706978679</v>
      </c>
      <c r="AG109" s="39">
        <v>137.38999999999999</v>
      </c>
      <c r="AH109" s="40">
        <v>156.63</v>
      </c>
      <c r="AI109" s="38">
        <v>0</v>
      </c>
      <c r="AJ109" s="38">
        <v>0</v>
      </c>
      <c r="AK109" s="38">
        <v>0</v>
      </c>
      <c r="AL109" s="38">
        <v>9782887.6814367846</v>
      </c>
      <c r="AM109" s="38">
        <v>0</v>
      </c>
      <c r="AN109" s="41" t="s">
        <v>109</v>
      </c>
    </row>
    <row r="110" spans="1:40" x14ac:dyDescent="0.15">
      <c r="A110" s="32" t="s">
        <v>153</v>
      </c>
      <c r="B110" s="32" t="s">
        <v>46</v>
      </c>
      <c r="C110" s="32" t="s">
        <v>49</v>
      </c>
      <c r="D110" s="32" t="s">
        <v>265</v>
      </c>
      <c r="E110" s="32" t="s">
        <v>773</v>
      </c>
      <c r="F110" s="32" t="s">
        <v>1277</v>
      </c>
      <c r="G110" s="32" t="s">
        <v>109</v>
      </c>
      <c r="H110" s="32" t="s">
        <v>1684</v>
      </c>
      <c r="I110" s="35">
        <v>13805019.222669901</v>
      </c>
      <c r="J110" s="32" t="s">
        <v>149</v>
      </c>
      <c r="K110" s="35">
        <v>17946524.989470873</v>
      </c>
      <c r="L110" s="32" t="s">
        <v>1684</v>
      </c>
      <c r="M110" s="35">
        <v>13805019.222669901</v>
      </c>
      <c r="N110" s="32" t="s">
        <v>149</v>
      </c>
      <c r="O110" s="35">
        <v>17946524.989470873</v>
      </c>
      <c r="P110" s="35">
        <v>13725015.084134353</v>
      </c>
      <c r="Q110" s="35">
        <v>80004.138535548176</v>
      </c>
      <c r="R110" s="35">
        <v>0</v>
      </c>
      <c r="S110" s="36">
        <v>0</v>
      </c>
      <c r="T110" s="32" t="s">
        <v>20</v>
      </c>
      <c r="U110" s="32" t="s">
        <v>109</v>
      </c>
      <c r="V110" s="32" t="s">
        <v>1697</v>
      </c>
      <c r="W110" s="36">
        <v>8.6773796249991229</v>
      </c>
      <c r="X110" s="36">
        <v>1</v>
      </c>
      <c r="Y110" s="32" t="s">
        <v>109</v>
      </c>
      <c r="Z110" s="32" t="s">
        <v>109</v>
      </c>
      <c r="AA110" s="36" t="s">
        <v>109</v>
      </c>
      <c r="AB110" s="36" t="s">
        <v>109</v>
      </c>
      <c r="AC110" s="32" t="s">
        <v>109</v>
      </c>
      <c r="AD110" s="38">
        <v>502.24673269494929</v>
      </c>
      <c r="AE110" s="39">
        <v>181.76</v>
      </c>
      <c r="AF110" s="38">
        <v>14298496.855837215</v>
      </c>
      <c r="AG110" s="39">
        <v>174.47</v>
      </c>
      <c r="AH110" s="40">
        <v>156.63</v>
      </c>
      <c r="AI110" s="38">
        <v>80004.138535548176</v>
      </c>
      <c r="AJ110" s="38">
        <v>0</v>
      </c>
      <c r="AK110" s="38">
        <v>80004.138535548176</v>
      </c>
      <c r="AL110" s="38">
        <v>13805019.222669901</v>
      </c>
      <c r="AM110" s="38">
        <v>0</v>
      </c>
      <c r="AN110" s="41" t="s">
        <v>109</v>
      </c>
    </row>
    <row r="111" spans="1:40" x14ac:dyDescent="0.15">
      <c r="A111" s="32" t="s">
        <v>153</v>
      </c>
      <c r="B111" s="32" t="s">
        <v>46</v>
      </c>
      <c r="C111" s="32" t="s">
        <v>49</v>
      </c>
      <c r="D111" s="32" t="s">
        <v>266</v>
      </c>
      <c r="E111" s="32" t="s">
        <v>774</v>
      </c>
      <c r="F111" s="32" t="s">
        <v>1278</v>
      </c>
      <c r="G111" s="32" t="s">
        <v>109</v>
      </c>
      <c r="H111" s="32" t="s">
        <v>1684</v>
      </c>
      <c r="I111" s="35">
        <v>47269025.525954738</v>
      </c>
      <c r="J111" s="32" t="s">
        <v>149</v>
      </c>
      <c r="K111" s="35">
        <v>61449733.183741167</v>
      </c>
      <c r="L111" s="32" t="s">
        <v>1684</v>
      </c>
      <c r="M111" s="35">
        <v>47269025.525954738</v>
      </c>
      <c r="N111" s="32" t="s">
        <v>149</v>
      </c>
      <c r="O111" s="35">
        <v>61449733.183741167</v>
      </c>
      <c r="P111" s="35">
        <v>46976995.690448076</v>
      </c>
      <c r="Q111" s="35">
        <v>292029.83550666424</v>
      </c>
      <c r="R111" s="35">
        <v>0</v>
      </c>
      <c r="S111" s="36">
        <v>0</v>
      </c>
      <c r="T111" s="32" t="s">
        <v>20</v>
      </c>
      <c r="U111" s="32" t="s">
        <v>109</v>
      </c>
      <c r="V111" s="32" t="s">
        <v>1697</v>
      </c>
      <c r="W111" s="36">
        <v>8.6773796249991229</v>
      </c>
      <c r="X111" s="36">
        <v>1</v>
      </c>
      <c r="Y111" s="32" t="s">
        <v>109</v>
      </c>
      <c r="Z111" s="32" t="s">
        <v>109</v>
      </c>
      <c r="AA111" s="36" t="s">
        <v>109</v>
      </c>
      <c r="AB111" s="36" t="s">
        <v>109</v>
      </c>
      <c r="AC111" s="32" t="s">
        <v>109</v>
      </c>
      <c r="AD111" s="38">
        <v>870.42795018366212</v>
      </c>
      <c r="AE111" s="39">
        <v>336.74</v>
      </c>
      <c r="AF111" s="38">
        <v>45909491.606458843</v>
      </c>
      <c r="AG111" s="39">
        <v>344.57</v>
      </c>
      <c r="AH111" s="40">
        <v>156.63</v>
      </c>
      <c r="AI111" s="38">
        <v>292029.83550666424</v>
      </c>
      <c r="AJ111" s="38">
        <v>0</v>
      </c>
      <c r="AK111" s="38">
        <v>292029.83550666424</v>
      </c>
      <c r="AL111" s="38">
        <v>47269025.525954738</v>
      </c>
      <c r="AM111" s="38">
        <v>0</v>
      </c>
      <c r="AN111" s="41" t="s">
        <v>109</v>
      </c>
    </row>
    <row r="112" spans="1:40" x14ac:dyDescent="0.15">
      <c r="A112" s="32" t="s">
        <v>153</v>
      </c>
      <c r="B112" s="32" t="s">
        <v>46</v>
      </c>
      <c r="C112" s="32" t="s">
        <v>49</v>
      </c>
      <c r="D112" s="32" t="s">
        <v>267</v>
      </c>
      <c r="E112" s="32" t="s">
        <v>775</v>
      </c>
      <c r="F112" s="32" t="s">
        <v>1279</v>
      </c>
      <c r="G112" s="32" t="s">
        <v>109</v>
      </c>
      <c r="H112" s="32" t="s">
        <v>1684</v>
      </c>
      <c r="I112" s="35">
        <v>11515382.319118848</v>
      </c>
      <c r="J112" s="32" t="s">
        <v>149</v>
      </c>
      <c r="K112" s="35">
        <v>14969997.014854502</v>
      </c>
      <c r="L112" s="32" t="s">
        <v>1684</v>
      </c>
      <c r="M112" s="35">
        <v>11515382.319118848</v>
      </c>
      <c r="N112" s="32" t="s">
        <v>149</v>
      </c>
      <c r="O112" s="35">
        <v>14969997.014854502</v>
      </c>
      <c r="P112" s="35">
        <v>11515382.319118848</v>
      </c>
      <c r="Q112" s="35">
        <v>0</v>
      </c>
      <c r="R112" s="35">
        <v>0</v>
      </c>
      <c r="S112" s="36">
        <v>0</v>
      </c>
      <c r="T112" s="32" t="s">
        <v>20</v>
      </c>
      <c r="U112" s="32" t="s">
        <v>109</v>
      </c>
      <c r="V112" s="32" t="s">
        <v>1697</v>
      </c>
      <c r="W112" s="36">
        <v>8.6773796249991229</v>
      </c>
      <c r="X112" s="36">
        <v>1</v>
      </c>
      <c r="Y112" s="32" t="s">
        <v>109</v>
      </c>
      <c r="Z112" s="32" t="s">
        <v>109</v>
      </c>
      <c r="AA112" s="36" t="s">
        <v>109</v>
      </c>
      <c r="AB112" s="36" t="s">
        <v>109</v>
      </c>
      <c r="AC112" s="32" t="s">
        <v>109</v>
      </c>
      <c r="AD112" s="38">
        <v>364.10284906496321</v>
      </c>
      <c r="AE112" s="39">
        <v>201.06</v>
      </c>
      <c r="AF112" s="38">
        <v>11466336.988514187</v>
      </c>
      <c r="AG112" s="39">
        <v>201.92</v>
      </c>
      <c r="AH112" s="40">
        <v>156.63</v>
      </c>
      <c r="AI112" s="38">
        <v>0</v>
      </c>
      <c r="AJ112" s="38">
        <v>0</v>
      </c>
      <c r="AK112" s="38">
        <v>0</v>
      </c>
      <c r="AL112" s="38">
        <v>11515382.319118848</v>
      </c>
      <c r="AM112" s="38">
        <v>0</v>
      </c>
      <c r="AN112" s="41" t="s">
        <v>109</v>
      </c>
    </row>
    <row r="113" spans="1:40" x14ac:dyDescent="0.15">
      <c r="A113" s="32" t="s">
        <v>153</v>
      </c>
      <c r="B113" s="32" t="s">
        <v>46</v>
      </c>
      <c r="C113" s="32" t="s">
        <v>49</v>
      </c>
      <c r="D113" s="32" t="s">
        <v>268</v>
      </c>
      <c r="E113" s="32" t="s">
        <v>776</v>
      </c>
      <c r="F113" s="32" t="s">
        <v>1280</v>
      </c>
      <c r="G113" s="32" t="s">
        <v>109</v>
      </c>
      <c r="H113" s="32" t="s">
        <v>1684</v>
      </c>
      <c r="I113" s="35">
        <v>4030506.7744995728</v>
      </c>
      <c r="J113" s="32" t="s">
        <v>149</v>
      </c>
      <c r="K113" s="35">
        <v>5239658.8068494452</v>
      </c>
      <c r="L113" s="32" t="s">
        <v>1684</v>
      </c>
      <c r="M113" s="35">
        <v>4030506.7744995728</v>
      </c>
      <c r="N113" s="32" t="s">
        <v>149</v>
      </c>
      <c r="O113" s="35">
        <v>5239658.8068494452</v>
      </c>
      <c r="P113" s="35">
        <v>4030506.7744995728</v>
      </c>
      <c r="Q113" s="35">
        <v>0</v>
      </c>
      <c r="R113" s="35">
        <v>0</v>
      </c>
      <c r="S113" s="36">
        <v>0</v>
      </c>
      <c r="T113" s="32" t="s">
        <v>20</v>
      </c>
      <c r="U113" s="32" t="s">
        <v>109</v>
      </c>
      <c r="V113" s="32" t="s">
        <v>1697</v>
      </c>
      <c r="W113" s="36">
        <v>8.6773796249991229</v>
      </c>
      <c r="X113" s="36">
        <v>1</v>
      </c>
      <c r="Y113" s="32" t="s">
        <v>109</v>
      </c>
      <c r="Z113" s="32" t="s">
        <v>109</v>
      </c>
      <c r="AA113" s="36" t="s">
        <v>109</v>
      </c>
      <c r="AB113" s="36" t="s">
        <v>109</v>
      </c>
      <c r="AC113" s="32" t="s">
        <v>109</v>
      </c>
      <c r="AD113" s="38">
        <v>317.76564186746793</v>
      </c>
      <c r="AE113" s="39">
        <v>75.72</v>
      </c>
      <c r="AF113" s="38">
        <v>3768707.9750946467</v>
      </c>
      <c r="AG113" s="39">
        <v>80.98</v>
      </c>
      <c r="AH113" s="40">
        <v>156.63</v>
      </c>
      <c r="AI113" s="38">
        <v>0</v>
      </c>
      <c r="AJ113" s="38">
        <v>0</v>
      </c>
      <c r="AK113" s="38">
        <v>0</v>
      </c>
      <c r="AL113" s="38">
        <v>4030506.7744995728</v>
      </c>
      <c r="AM113" s="38">
        <v>0</v>
      </c>
      <c r="AN113" s="41" t="s">
        <v>109</v>
      </c>
    </row>
    <row r="114" spans="1:40" x14ac:dyDescent="0.15">
      <c r="A114" s="32" t="s">
        <v>153</v>
      </c>
      <c r="B114" s="32" t="s">
        <v>46</v>
      </c>
      <c r="C114" s="32" t="s">
        <v>49</v>
      </c>
      <c r="D114" s="32" t="s">
        <v>269</v>
      </c>
      <c r="E114" s="32" t="s">
        <v>777</v>
      </c>
      <c r="F114" s="32" t="s">
        <v>1281</v>
      </c>
      <c r="G114" s="32" t="s">
        <v>109</v>
      </c>
      <c r="H114" s="32" t="s">
        <v>1684</v>
      </c>
      <c r="I114" s="35">
        <v>39285497.332507394</v>
      </c>
      <c r="J114" s="32" t="s">
        <v>149</v>
      </c>
      <c r="K114" s="35">
        <v>51071146.532259613</v>
      </c>
      <c r="L114" s="32" t="s">
        <v>1684</v>
      </c>
      <c r="M114" s="35">
        <v>39285497.332507394</v>
      </c>
      <c r="N114" s="32" t="s">
        <v>149</v>
      </c>
      <c r="O114" s="35">
        <v>51071146.532259613</v>
      </c>
      <c r="P114" s="35">
        <v>39217129.993917949</v>
      </c>
      <c r="Q114" s="35">
        <v>68367.338589443098</v>
      </c>
      <c r="R114" s="35">
        <v>0</v>
      </c>
      <c r="S114" s="36">
        <v>0</v>
      </c>
      <c r="T114" s="32" t="s">
        <v>1694</v>
      </c>
      <c r="U114" s="32" t="s">
        <v>1694</v>
      </c>
      <c r="V114" s="32" t="s">
        <v>1694</v>
      </c>
      <c r="W114" s="36">
        <v>8.6773796249991229</v>
      </c>
      <c r="X114" s="36">
        <v>1</v>
      </c>
      <c r="Y114" s="32" t="s">
        <v>109</v>
      </c>
      <c r="Z114" s="32" t="s">
        <v>109</v>
      </c>
      <c r="AA114" s="36" t="s">
        <v>109</v>
      </c>
      <c r="AB114" s="36" t="s">
        <v>109</v>
      </c>
      <c r="AC114" s="32" t="s">
        <v>109</v>
      </c>
      <c r="AD114" s="38">
        <v>505.19704176744898</v>
      </c>
      <c r="AE114" s="39">
        <v>493.9</v>
      </c>
      <c r="AF114" s="38">
        <v>39081819.361509323</v>
      </c>
      <c r="AG114" s="39">
        <v>495.61</v>
      </c>
      <c r="AH114" s="40">
        <v>156.63</v>
      </c>
      <c r="AI114" s="38">
        <v>68367.338589443098</v>
      </c>
      <c r="AJ114" s="38">
        <v>0</v>
      </c>
      <c r="AK114" s="38">
        <v>68367.338589443098</v>
      </c>
      <c r="AL114" s="38">
        <v>39285497.332507394</v>
      </c>
      <c r="AM114" s="38">
        <v>0</v>
      </c>
      <c r="AN114" s="41" t="s">
        <v>109</v>
      </c>
    </row>
    <row r="115" spans="1:40" x14ac:dyDescent="0.15">
      <c r="A115" s="32" t="s">
        <v>153</v>
      </c>
      <c r="B115" s="32" t="s">
        <v>46</v>
      </c>
      <c r="C115" s="32" t="s">
        <v>49</v>
      </c>
      <c r="D115" s="32" t="s">
        <v>270</v>
      </c>
      <c r="E115" s="32" t="s">
        <v>778</v>
      </c>
      <c r="F115" s="32" t="s">
        <v>1282</v>
      </c>
      <c r="G115" s="32" t="s">
        <v>109</v>
      </c>
      <c r="H115" s="32" t="s">
        <v>1684</v>
      </c>
      <c r="I115" s="35">
        <v>13472817.718510691</v>
      </c>
      <c r="J115" s="32" t="s">
        <v>149</v>
      </c>
      <c r="K115" s="35">
        <v>17514663.034063902</v>
      </c>
      <c r="L115" s="32" t="s">
        <v>1684</v>
      </c>
      <c r="M115" s="35">
        <v>13472817.718510691</v>
      </c>
      <c r="N115" s="32" t="s">
        <v>149</v>
      </c>
      <c r="O115" s="35">
        <v>17514663.034063902</v>
      </c>
      <c r="P115" s="35">
        <v>13472817.718510691</v>
      </c>
      <c r="Q115" s="35">
        <v>0</v>
      </c>
      <c r="R115" s="35">
        <v>0</v>
      </c>
      <c r="S115" s="36">
        <v>0</v>
      </c>
      <c r="T115" s="32" t="s">
        <v>20</v>
      </c>
      <c r="U115" s="32" t="s">
        <v>109</v>
      </c>
      <c r="V115" s="32" t="s">
        <v>1697</v>
      </c>
      <c r="W115" s="36">
        <v>8.6773796249991229</v>
      </c>
      <c r="X115" s="36">
        <v>1</v>
      </c>
      <c r="Y115" s="32" t="s">
        <v>109</v>
      </c>
      <c r="Z115" s="32" t="s">
        <v>109</v>
      </c>
      <c r="AA115" s="36" t="s">
        <v>109</v>
      </c>
      <c r="AB115" s="36" t="s">
        <v>109</v>
      </c>
      <c r="AC115" s="32" t="s">
        <v>109</v>
      </c>
      <c r="AD115" s="38">
        <v>2412.1379881572566</v>
      </c>
      <c r="AE115" s="39">
        <v>36.94</v>
      </c>
      <c r="AF115" s="38">
        <v>13956418.584641239</v>
      </c>
      <c r="AG115" s="39">
        <v>35.659999999999997</v>
      </c>
      <c r="AH115" s="40">
        <v>156.63</v>
      </c>
      <c r="AI115" s="38">
        <v>0</v>
      </c>
      <c r="AJ115" s="38">
        <v>0</v>
      </c>
      <c r="AK115" s="38">
        <v>0</v>
      </c>
      <c r="AL115" s="38">
        <v>13472817.718510691</v>
      </c>
      <c r="AM115" s="38">
        <v>0</v>
      </c>
      <c r="AN115" s="41" t="s">
        <v>109</v>
      </c>
    </row>
    <row r="116" spans="1:40" x14ac:dyDescent="0.15">
      <c r="A116" s="32" t="s">
        <v>153</v>
      </c>
      <c r="B116" s="32" t="s">
        <v>46</v>
      </c>
      <c r="C116" s="32" t="s">
        <v>49</v>
      </c>
      <c r="D116" s="32" t="s">
        <v>271</v>
      </c>
      <c r="E116" s="32" t="s">
        <v>779</v>
      </c>
      <c r="F116" s="32" t="s">
        <v>1283</v>
      </c>
      <c r="G116" s="32" t="s">
        <v>109</v>
      </c>
      <c r="H116" s="32" t="s">
        <v>1684</v>
      </c>
      <c r="I116" s="35">
        <v>14683754.201916168</v>
      </c>
      <c r="J116" s="32" t="s">
        <v>149</v>
      </c>
      <c r="K116" s="35">
        <v>19088880.462491017</v>
      </c>
      <c r="L116" s="32" t="s">
        <v>1684</v>
      </c>
      <c r="M116" s="35">
        <v>14683754.201916168</v>
      </c>
      <c r="N116" s="32" t="s">
        <v>149</v>
      </c>
      <c r="O116" s="35">
        <v>19088880.462491017</v>
      </c>
      <c r="P116" s="35">
        <v>14683754.201916168</v>
      </c>
      <c r="Q116" s="35">
        <v>0</v>
      </c>
      <c r="R116" s="35">
        <v>0</v>
      </c>
      <c r="S116" s="36">
        <v>0</v>
      </c>
      <c r="T116" s="32" t="s">
        <v>20</v>
      </c>
      <c r="U116" s="32" t="s">
        <v>109</v>
      </c>
      <c r="V116" s="32" t="s">
        <v>1697</v>
      </c>
      <c r="W116" s="36">
        <v>8.6773796249991229</v>
      </c>
      <c r="X116" s="36">
        <v>1</v>
      </c>
      <c r="Y116" s="32" t="s">
        <v>109</v>
      </c>
      <c r="Z116" s="32" t="s">
        <v>109</v>
      </c>
      <c r="AA116" s="36" t="s">
        <v>109</v>
      </c>
      <c r="AB116" s="36" t="s">
        <v>109</v>
      </c>
      <c r="AC116" s="32" t="s">
        <v>109</v>
      </c>
      <c r="AD116" s="38">
        <v>882.7498292511608</v>
      </c>
      <c r="AE116" s="39">
        <v>110.4</v>
      </c>
      <c r="AF116" s="38">
        <v>15264467.615024706</v>
      </c>
      <c r="AG116" s="39">
        <v>106.2</v>
      </c>
      <c r="AH116" s="40">
        <v>156.63</v>
      </c>
      <c r="AI116" s="38">
        <v>0</v>
      </c>
      <c r="AJ116" s="38">
        <v>0</v>
      </c>
      <c r="AK116" s="38">
        <v>0</v>
      </c>
      <c r="AL116" s="38">
        <v>14683754.201916168</v>
      </c>
      <c r="AM116" s="38">
        <v>0</v>
      </c>
      <c r="AN116" s="41" t="s">
        <v>109</v>
      </c>
    </row>
    <row r="117" spans="1:40" x14ac:dyDescent="0.15">
      <c r="A117" s="32" t="s">
        <v>153</v>
      </c>
      <c r="B117" s="32" t="s">
        <v>46</v>
      </c>
      <c r="C117" s="32" t="s">
        <v>49</v>
      </c>
      <c r="D117" s="32" t="s">
        <v>272</v>
      </c>
      <c r="E117" s="32" t="s">
        <v>780</v>
      </c>
      <c r="F117" s="32" t="s">
        <v>1284</v>
      </c>
      <c r="G117" s="32" t="s">
        <v>109</v>
      </c>
      <c r="H117" s="32" t="s">
        <v>1684</v>
      </c>
      <c r="I117" s="35">
        <v>4181679.39654131</v>
      </c>
      <c r="J117" s="32" t="s">
        <v>149</v>
      </c>
      <c r="K117" s="35">
        <v>5436183.2155037029</v>
      </c>
      <c r="L117" s="32" t="s">
        <v>1684</v>
      </c>
      <c r="M117" s="35">
        <v>4181679.39654131</v>
      </c>
      <c r="N117" s="32" t="s">
        <v>149</v>
      </c>
      <c r="O117" s="35">
        <v>5436183.2155037029</v>
      </c>
      <c r="P117" s="35">
        <v>4181679.39654131</v>
      </c>
      <c r="Q117" s="35">
        <v>0</v>
      </c>
      <c r="R117" s="35">
        <v>0</v>
      </c>
      <c r="S117" s="36">
        <v>0</v>
      </c>
      <c r="T117" s="32" t="s">
        <v>20</v>
      </c>
      <c r="U117" s="32" t="s">
        <v>109</v>
      </c>
      <c r="V117" s="32" t="s">
        <v>1697</v>
      </c>
      <c r="W117" s="36">
        <v>8.6773796249991229</v>
      </c>
      <c r="X117" s="36">
        <v>1</v>
      </c>
      <c r="Y117" s="32" t="s">
        <v>109</v>
      </c>
      <c r="Z117" s="32" t="s">
        <v>109</v>
      </c>
      <c r="AA117" s="36" t="s">
        <v>109</v>
      </c>
      <c r="AB117" s="36" t="s">
        <v>109</v>
      </c>
      <c r="AC117" s="32" t="s">
        <v>109</v>
      </c>
      <c r="AD117" s="38">
        <v>676.92238454618166</v>
      </c>
      <c r="AE117" s="39">
        <v>39.71</v>
      </c>
      <c r="AF117" s="38">
        <v>4210306.5057931636</v>
      </c>
      <c r="AG117" s="39">
        <v>39.44</v>
      </c>
      <c r="AH117" s="40">
        <v>156.63</v>
      </c>
      <c r="AI117" s="38">
        <v>0</v>
      </c>
      <c r="AJ117" s="38">
        <v>0</v>
      </c>
      <c r="AK117" s="38">
        <v>0</v>
      </c>
      <c r="AL117" s="38">
        <v>4181679.39654131</v>
      </c>
      <c r="AM117" s="38">
        <v>0</v>
      </c>
      <c r="AN117" s="41" t="s">
        <v>109</v>
      </c>
    </row>
    <row r="118" spans="1:40" x14ac:dyDescent="0.15">
      <c r="A118" s="32" t="s">
        <v>153</v>
      </c>
      <c r="B118" s="32" t="s">
        <v>46</v>
      </c>
      <c r="C118" s="32" t="s">
        <v>49</v>
      </c>
      <c r="D118" s="32" t="s">
        <v>273</v>
      </c>
      <c r="E118" s="32" t="s">
        <v>781</v>
      </c>
      <c r="F118" s="32" t="s">
        <v>1285</v>
      </c>
      <c r="G118" s="32" t="s">
        <v>109</v>
      </c>
      <c r="H118" s="32" t="s">
        <v>1684</v>
      </c>
      <c r="I118" s="35">
        <v>4528640.9498950504</v>
      </c>
      <c r="J118" s="32" t="s">
        <v>149</v>
      </c>
      <c r="K118" s="35">
        <v>5887233.2348635653</v>
      </c>
      <c r="L118" s="32" t="s">
        <v>1684</v>
      </c>
      <c r="M118" s="35">
        <v>4528640.9498950504</v>
      </c>
      <c r="N118" s="32" t="s">
        <v>149</v>
      </c>
      <c r="O118" s="35">
        <v>5887233.2348635653</v>
      </c>
      <c r="P118" s="35">
        <v>4528640.9498950504</v>
      </c>
      <c r="Q118" s="35">
        <v>0</v>
      </c>
      <c r="R118" s="35">
        <v>0</v>
      </c>
      <c r="S118" s="36">
        <v>0</v>
      </c>
      <c r="T118" s="32" t="s">
        <v>20</v>
      </c>
      <c r="U118" s="32" t="s">
        <v>109</v>
      </c>
      <c r="V118" s="32" t="s">
        <v>1697</v>
      </c>
      <c r="W118" s="36">
        <v>8.6773796249991229</v>
      </c>
      <c r="X118" s="36">
        <v>1</v>
      </c>
      <c r="Y118" s="32" t="s">
        <v>109</v>
      </c>
      <c r="Z118" s="32" t="s">
        <v>109</v>
      </c>
      <c r="AA118" s="36" t="s">
        <v>109</v>
      </c>
      <c r="AB118" s="36" t="s">
        <v>109</v>
      </c>
      <c r="AC118" s="32" t="s">
        <v>109</v>
      </c>
      <c r="AD118" s="38">
        <v>414.34487709370813</v>
      </c>
      <c r="AE118" s="39">
        <v>65.88</v>
      </c>
      <c r="AF118" s="38">
        <v>4275535.4964936329</v>
      </c>
      <c r="AG118" s="39">
        <v>69.78</v>
      </c>
      <c r="AH118" s="40">
        <v>156.63</v>
      </c>
      <c r="AI118" s="38">
        <v>0</v>
      </c>
      <c r="AJ118" s="38">
        <v>0</v>
      </c>
      <c r="AK118" s="38">
        <v>0</v>
      </c>
      <c r="AL118" s="38">
        <v>4528640.9498950504</v>
      </c>
      <c r="AM118" s="38">
        <v>0</v>
      </c>
      <c r="AN118" s="41" t="s">
        <v>109</v>
      </c>
    </row>
    <row r="119" spans="1:40" x14ac:dyDescent="0.15">
      <c r="A119" s="32" t="s">
        <v>153</v>
      </c>
      <c r="B119" s="32" t="s">
        <v>46</v>
      </c>
      <c r="C119" s="32" t="s">
        <v>49</v>
      </c>
      <c r="D119" s="32" t="s">
        <v>274</v>
      </c>
      <c r="E119" s="32" t="s">
        <v>782</v>
      </c>
      <c r="F119" s="32" t="s">
        <v>1286</v>
      </c>
      <c r="G119" s="32" t="s">
        <v>109</v>
      </c>
      <c r="H119" s="32" t="s">
        <v>1684</v>
      </c>
      <c r="I119" s="35">
        <v>15325023.402928134</v>
      </c>
      <c r="J119" s="32" t="s">
        <v>149</v>
      </c>
      <c r="K119" s="35">
        <v>19922530.423806574</v>
      </c>
      <c r="L119" s="32" t="s">
        <v>1684</v>
      </c>
      <c r="M119" s="35">
        <v>15325023.402928134</v>
      </c>
      <c r="N119" s="32" t="s">
        <v>149</v>
      </c>
      <c r="O119" s="35">
        <v>19922530.423806574</v>
      </c>
      <c r="P119" s="35">
        <v>15325023.402928134</v>
      </c>
      <c r="Q119" s="35">
        <v>0</v>
      </c>
      <c r="R119" s="35">
        <v>0</v>
      </c>
      <c r="S119" s="36">
        <v>0</v>
      </c>
      <c r="T119" s="32" t="s">
        <v>20</v>
      </c>
      <c r="U119" s="32" t="s">
        <v>109</v>
      </c>
      <c r="V119" s="32" t="s">
        <v>1697</v>
      </c>
      <c r="W119" s="36">
        <v>8.6773796249991229</v>
      </c>
      <c r="X119" s="36">
        <v>1</v>
      </c>
      <c r="Y119" s="32" t="s">
        <v>109</v>
      </c>
      <c r="Z119" s="32" t="s">
        <v>109</v>
      </c>
      <c r="AA119" s="36" t="s">
        <v>109</v>
      </c>
      <c r="AB119" s="36" t="s">
        <v>109</v>
      </c>
      <c r="AC119" s="32" t="s">
        <v>109</v>
      </c>
      <c r="AD119" s="38">
        <v>2321.2858234835157</v>
      </c>
      <c r="AE119" s="39">
        <v>40.159999999999997</v>
      </c>
      <c r="AF119" s="38">
        <v>14601493.250487749</v>
      </c>
      <c r="AG119" s="39">
        <v>42.15</v>
      </c>
      <c r="AH119" s="40">
        <v>156.63</v>
      </c>
      <c r="AI119" s="38">
        <v>0</v>
      </c>
      <c r="AJ119" s="38">
        <v>0</v>
      </c>
      <c r="AK119" s="38">
        <v>0</v>
      </c>
      <c r="AL119" s="38">
        <v>15325023.402928134</v>
      </c>
      <c r="AM119" s="38">
        <v>0</v>
      </c>
      <c r="AN119" s="41" t="s">
        <v>109</v>
      </c>
    </row>
    <row r="120" spans="1:40" x14ac:dyDescent="0.15">
      <c r="A120" s="32" t="s">
        <v>153</v>
      </c>
      <c r="B120" s="32" t="s">
        <v>46</v>
      </c>
      <c r="C120" s="32" t="s">
        <v>49</v>
      </c>
      <c r="D120" s="32" t="s">
        <v>275</v>
      </c>
      <c r="E120" s="32" t="s">
        <v>783</v>
      </c>
      <c r="F120" s="32" t="s">
        <v>1287</v>
      </c>
      <c r="G120" s="32" t="s">
        <v>109</v>
      </c>
      <c r="H120" s="32" t="s">
        <v>1684</v>
      </c>
      <c r="I120" s="35">
        <v>29970350.176270176</v>
      </c>
      <c r="J120" s="32" t="s">
        <v>149</v>
      </c>
      <c r="K120" s="35">
        <v>38961455.229151227</v>
      </c>
      <c r="L120" s="32" t="s">
        <v>1684</v>
      </c>
      <c r="M120" s="35">
        <v>29970350.176270176</v>
      </c>
      <c r="N120" s="32" t="s">
        <v>149</v>
      </c>
      <c r="O120" s="35">
        <v>38961455.229151227</v>
      </c>
      <c r="P120" s="35">
        <v>29970350.176270176</v>
      </c>
      <c r="Q120" s="35">
        <v>0</v>
      </c>
      <c r="R120" s="35">
        <v>0</v>
      </c>
      <c r="S120" s="36">
        <v>0</v>
      </c>
      <c r="T120" s="32" t="s">
        <v>20</v>
      </c>
      <c r="U120" s="32" t="s">
        <v>109</v>
      </c>
      <c r="V120" s="32" t="s">
        <v>1697</v>
      </c>
      <c r="W120" s="36">
        <v>8.6773796249991229</v>
      </c>
      <c r="X120" s="36">
        <v>1</v>
      </c>
      <c r="Y120" s="32" t="s">
        <v>109</v>
      </c>
      <c r="Z120" s="32" t="s">
        <v>109</v>
      </c>
      <c r="AA120" s="36" t="s">
        <v>109</v>
      </c>
      <c r="AB120" s="36" t="s">
        <v>109</v>
      </c>
      <c r="AC120" s="32" t="s">
        <v>109</v>
      </c>
      <c r="AD120" s="38">
        <v>407.22942580120889</v>
      </c>
      <c r="AE120" s="39">
        <v>476.23</v>
      </c>
      <c r="AF120" s="38">
        <v>30376018.628250644</v>
      </c>
      <c r="AG120" s="39">
        <v>469.87</v>
      </c>
      <c r="AH120" s="40">
        <v>156.63</v>
      </c>
      <c r="AI120" s="38">
        <v>0</v>
      </c>
      <c r="AJ120" s="38">
        <v>0</v>
      </c>
      <c r="AK120" s="38">
        <v>0</v>
      </c>
      <c r="AL120" s="38">
        <v>29970350.176270176</v>
      </c>
      <c r="AM120" s="38">
        <v>0</v>
      </c>
      <c r="AN120" s="41" t="s">
        <v>109</v>
      </c>
    </row>
    <row r="121" spans="1:40" x14ac:dyDescent="0.15">
      <c r="A121" s="32" t="s">
        <v>153</v>
      </c>
      <c r="B121" s="32" t="s">
        <v>46</v>
      </c>
      <c r="C121" s="32" t="s">
        <v>49</v>
      </c>
      <c r="D121" s="32" t="s">
        <v>276</v>
      </c>
      <c r="E121" s="32" t="s">
        <v>784</v>
      </c>
      <c r="F121" s="32" t="s">
        <v>1288</v>
      </c>
      <c r="G121" s="32" t="s">
        <v>109</v>
      </c>
      <c r="H121" s="32" t="s">
        <v>1684</v>
      </c>
      <c r="I121" s="35">
        <v>16477174.804516459</v>
      </c>
      <c r="J121" s="32" t="s">
        <v>149</v>
      </c>
      <c r="K121" s="35">
        <v>21420327.245871399</v>
      </c>
      <c r="L121" s="32" t="s">
        <v>1684</v>
      </c>
      <c r="M121" s="35">
        <v>16477174.804516459</v>
      </c>
      <c r="N121" s="32" t="s">
        <v>149</v>
      </c>
      <c r="O121" s="35">
        <v>21420327.245871399</v>
      </c>
      <c r="P121" s="35">
        <v>16477174.804516459</v>
      </c>
      <c r="Q121" s="35">
        <v>0</v>
      </c>
      <c r="R121" s="35">
        <v>0</v>
      </c>
      <c r="S121" s="36">
        <v>0</v>
      </c>
      <c r="T121" s="32" t="s">
        <v>20</v>
      </c>
      <c r="U121" s="32" t="s">
        <v>109</v>
      </c>
      <c r="V121" s="32" t="s">
        <v>1697</v>
      </c>
      <c r="W121" s="36">
        <v>8.6773796249991229</v>
      </c>
      <c r="X121" s="36">
        <v>1</v>
      </c>
      <c r="Y121" s="32" t="s">
        <v>109</v>
      </c>
      <c r="Z121" s="32" t="s">
        <v>109</v>
      </c>
      <c r="AA121" s="36" t="s">
        <v>109</v>
      </c>
      <c r="AB121" s="36" t="s">
        <v>109</v>
      </c>
      <c r="AC121" s="32" t="s">
        <v>109</v>
      </c>
      <c r="AD121" s="38">
        <v>362.71446832496338</v>
      </c>
      <c r="AE121" s="39">
        <v>283.98</v>
      </c>
      <c r="AF121" s="38">
        <v>16133462.409189504</v>
      </c>
      <c r="AG121" s="39">
        <v>290.02999999999997</v>
      </c>
      <c r="AH121" s="40">
        <v>156.63</v>
      </c>
      <c r="AI121" s="38">
        <v>0</v>
      </c>
      <c r="AJ121" s="38">
        <v>0</v>
      </c>
      <c r="AK121" s="38">
        <v>0</v>
      </c>
      <c r="AL121" s="38">
        <v>16477174.804516459</v>
      </c>
      <c r="AM121" s="38">
        <v>0</v>
      </c>
      <c r="AN121" s="41" t="s">
        <v>109</v>
      </c>
    </row>
    <row r="122" spans="1:40" x14ac:dyDescent="0.15">
      <c r="A122" s="32" t="s">
        <v>153</v>
      </c>
      <c r="B122" s="32" t="s">
        <v>46</v>
      </c>
      <c r="C122" s="32" t="s">
        <v>49</v>
      </c>
      <c r="D122" s="32" t="s">
        <v>277</v>
      </c>
      <c r="E122" s="32" t="s">
        <v>785</v>
      </c>
      <c r="F122" s="32" t="s">
        <v>1289</v>
      </c>
      <c r="G122" s="32" t="s">
        <v>109</v>
      </c>
      <c r="H122" s="32" t="s">
        <v>1684</v>
      </c>
      <c r="I122" s="35">
        <v>10809221.590700028</v>
      </c>
      <c r="J122" s="32" t="s">
        <v>149</v>
      </c>
      <c r="K122" s="35">
        <v>14051988.067910038</v>
      </c>
      <c r="L122" s="32" t="s">
        <v>1684</v>
      </c>
      <c r="M122" s="35">
        <v>10809221.590700028</v>
      </c>
      <c r="N122" s="32" t="s">
        <v>149</v>
      </c>
      <c r="O122" s="35">
        <v>14051988.067910038</v>
      </c>
      <c r="P122" s="35">
        <v>10809221.590700028</v>
      </c>
      <c r="Q122" s="35">
        <v>0</v>
      </c>
      <c r="R122" s="35">
        <v>0</v>
      </c>
      <c r="S122" s="36">
        <v>0</v>
      </c>
      <c r="T122" s="32" t="s">
        <v>20</v>
      </c>
      <c r="U122" s="32" t="s">
        <v>109</v>
      </c>
      <c r="V122" s="32" t="s">
        <v>1697</v>
      </c>
      <c r="W122" s="36">
        <v>8.6773796249991229</v>
      </c>
      <c r="X122" s="36">
        <v>1</v>
      </c>
      <c r="Y122" s="32" t="s">
        <v>109</v>
      </c>
      <c r="Z122" s="32" t="s">
        <v>109</v>
      </c>
      <c r="AA122" s="36" t="s">
        <v>109</v>
      </c>
      <c r="AB122" s="36" t="s">
        <v>109</v>
      </c>
      <c r="AC122" s="32" t="s">
        <v>109</v>
      </c>
      <c r="AD122" s="38">
        <v>448.70730040870467</v>
      </c>
      <c r="AE122" s="39">
        <v>149.02000000000001</v>
      </c>
      <c r="AF122" s="38">
        <v>10473278.313672723</v>
      </c>
      <c r="AG122" s="39">
        <v>153.80000000000001</v>
      </c>
      <c r="AH122" s="40">
        <v>156.63</v>
      </c>
      <c r="AI122" s="38">
        <v>0</v>
      </c>
      <c r="AJ122" s="38">
        <v>0</v>
      </c>
      <c r="AK122" s="38">
        <v>0</v>
      </c>
      <c r="AL122" s="38">
        <v>10809221.590700028</v>
      </c>
      <c r="AM122" s="38">
        <v>0</v>
      </c>
      <c r="AN122" s="41" t="s">
        <v>109</v>
      </c>
    </row>
    <row r="123" spans="1:40" x14ac:dyDescent="0.15">
      <c r="A123" s="32" t="s">
        <v>153</v>
      </c>
      <c r="B123" s="32" t="s">
        <v>46</v>
      </c>
      <c r="C123" s="32" t="s">
        <v>49</v>
      </c>
      <c r="D123" s="32" t="s">
        <v>278</v>
      </c>
      <c r="E123" s="32" t="s">
        <v>786</v>
      </c>
      <c r="F123" s="32" t="s">
        <v>1290</v>
      </c>
      <c r="G123" s="32" t="s">
        <v>109</v>
      </c>
      <c r="H123" s="32" t="s">
        <v>1684</v>
      </c>
      <c r="I123" s="35">
        <v>47091433.753906734</v>
      </c>
      <c r="J123" s="32" t="s">
        <v>149</v>
      </c>
      <c r="K123" s="35">
        <v>61218863.880078748</v>
      </c>
      <c r="L123" s="32" t="s">
        <v>1684</v>
      </c>
      <c r="M123" s="35">
        <v>47091433.753906734</v>
      </c>
      <c r="N123" s="32" t="s">
        <v>149</v>
      </c>
      <c r="O123" s="35">
        <v>61218863.880078748</v>
      </c>
      <c r="P123" s="35">
        <v>47091433.753906734</v>
      </c>
      <c r="Q123" s="35">
        <v>0</v>
      </c>
      <c r="R123" s="35">
        <v>0</v>
      </c>
      <c r="S123" s="36">
        <v>0</v>
      </c>
      <c r="T123" s="32" t="s">
        <v>20</v>
      </c>
      <c r="U123" s="32" t="s">
        <v>109</v>
      </c>
      <c r="V123" s="32" t="s">
        <v>1697</v>
      </c>
      <c r="W123" s="36">
        <v>8.6773796249991229</v>
      </c>
      <c r="X123" s="36">
        <v>1</v>
      </c>
      <c r="Y123" s="32" t="s">
        <v>109</v>
      </c>
      <c r="Z123" s="32" t="s">
        <v>109</v>
      </c>
      <c r="AA123" s="36" t="s">
        <v>109</v>
      </c>
      <c r="AB123" s="36" t="s">
        <v>109</v>
      </c>
      <c r="AC123" s="32" t="s">
        <v>109</v>
      </c>
      <c r="AD123" s="38">
        <v>2906.8354005784563</v>
      </c>
      <c r="AE123" s="39">
        <v>105.8</v>
      </c>
      <c r="AF123" s="38">
        <v>48170489.165652767</v>
      </c>
      <c r="AG123" s="39">
        <v>103.43</v>
      </c>
      <c r="AH123" s="40">
        <v>156.63</v>
      </c>
      <c r="AI123" s="38">
        <v>0</v>
      </c>
      <c r="AJ123" s="38">
        <v>0</v>
      </c>
      <c r="AK123" s="38">
        <v>0</v>
      </c>
      <c r="AL123" s="38">
        <v>47091433.753906734</v>
      </c>
      <c r="AM123" s="38">
        <v>0</v>
      </c>
      <c r="AN123" s="41" t="s">
        <v>109</v>
      </c>
    </row>
    <row r="124" spans="1:40" x14ac:dyDescent="0.15">
      <c r="A124" s="32" t="s">
        <v>153</v>
      </c>
      <c r="B124" s="32" t="s">
        <v>46</v>
      </c>
      <c r="C124" s="32" t="s">
        <v>49</v>
      </c>
      <c r="D124" s="32" t="s">
        <v>279</v>
      </c>
      <c r="E124" s="32" t="s">
        <v>787</v>
      </c>
      <c r="F124" s="32" t="s">
        <v>1291</v>
      </c>
      <c r="G124" s="32" t="s">
        <v>109</v>
      </c>
      <c r="H124" s="32" t="s">
        <v>1684</v>
      </c>
      <c r="I124" s="35">
        <v>9546617.0386982355</v>
      </c>
      <c r="J124" s="32" t="s">
        <v>149</v>
      </c>
      <c r="K124" s="35">
        <v>12410602.150307707</v>
      </c>
      <c r="L124" s="32" t="s">
        <v>1684</v>
      </c>
      <c r="M124" s="35">
        <v>9546617.0386982355</v>
      </c>
      <c r="N124" s="32" t="s">
        <v>149</v>
      </c>
      <c r="O124" s="35">
        <v>12410602.150307707</v>
      </c>
      <c r="P124" s="35">
        <v>9546617.0386982355</v>
      </c>
      <c r="Q124" s="35">
        <v>0</v>
      </c>
      <c r="R124" s="35">
        <v>0</v>
      </c>
      <c r="S124" s="36">
        <v>0</v>
      </c>
      <c r="T124" s="32" t="s">
        <v>20</v>
      </c>
      <c r="U124" s="32" t="s">
        <v>109</v>
      </c>
      <c r="V124" s="32" t="s">
        <v>1697</v>
      </c>
      <c r="W124" s="36">
        <v>8.6773796249991229</v>
      </c>
      <c r="X124" s="36">
        <v>1</v>
      </c>
      <c r="Y124" s="32" t="s">
        <v>109</v>
      </c>
      <c r="Z124" s="32" t="s">
        <v>109</v>
      </c>
      <c r="AA124" s="36" t="s">
        <v>109</v>
      </c>
      <c r="AB124" s="36" t="s">
        <v>109</v>
      </c>
      <c r="AC124" s="32" t="s">
        <v>109</v>
      </c>
      <c r="AD124" s="38">
        <v>738.87887506867537</v>
      </c>
      <c r="AE124" s="39">
        <v>83.85</v>
      </c>
      <c r="AF124" s="38">
        <v>9704010.6477407273</v>
      </c>
      <c r="AG124" s="39">
        <v>82.49</v>
      </c>
      <c r="AH124" s="40">
        <v>156.63</v>
      </c>
      <c r="AI124" s="38">
        <v>0</v>
      </c>
      <c r="AJ124" s="38">
        <v>0</v>
      </c>
      <c r="AK124" s="38">
        <v>0</v>
      </c>
      <c r="AL124" s="38">
        <v>9546617.0386982355</v>
      </c>
      <c r="AM124" s="38">
        <v>0</v>
      </c>
      <c r="AN124" s="41" t="s">
        <v>109</v>
      </c>
    </row>
    <row r="125" spans="1:40" x14ac:dyDescent="0.15">
      <c r="A125" s="32" t="s">
        <v>153</v>
      </c>
      <c r="B125" s="32" t="s">
        <v>46</v>
      </c>
      <c r="C125" s="32" t="s">
        <v>49</v>
      </c>
      <c r="D125" s="32" t="s">
        <v>280</v>
      </c>
      <c r="E125" s="32" t="s">
        <v>788</v>
      </c>
      <c r="F125" s="32" t="s">
        <v>1292</v>
      </c>
      <c r="G125" s="32" t="s">
        <v>109</v>
      </c>
      <c r="H125" s="32" t="s">
        <v>1684</v>
      </c>
      <c r="I125" s="35">
        <v>7422966.7796847187</v>
      </c>
      <c r="J125" s="32" t="s">
        <v>149</v>
      </c>
      <c r="K125" s="35">
        <v>9649856.8135901354</v>
      </c>
      <c r="L125" s="32" t="s">
        <v>1684</v>
      </c>
      <c r="M125" s="35">
        <v>7422966.7796847187</v>
      </c>
      <c r="N125" s="32" t="s">
        <v>149</v>
      </c>
      <c r="O125" s="35">
        <v>9649856.8135901354</v>
      </c>
      <c r="P125" s="35">
        <v>7367120.3792513721</v>
      </c>
      <c r="Q125" s="35">
        <v>55846.400433346862</v>
      </c>
      <c r="R125" s="35">
        <v>0</v>
      </c>
      <c r="S125" s="36">
        <v>0</v>
      </c>
      <c r="T125" s="32" t="s">
        <v>20</v>
      </c>
      <c r="U125" s="32" t="s">
        <v>109</v>
      </c>
      <c r="V125" s="32" t="s">
        <v>1697</v>
      </c>
      <c r="W125" s="36">
        <v>8.6773796249991229</v>
      </c>
      <c r="X125" s="36">
        <v>1</v>
      </c>
      <c r="Y125" s="32" t="s">
        <v>109</v>
      </c>
      <c r="Z125" s="32" t="s">
        <v>109</v>
      </c>
      <c r="AA125" s="36" t="s">
        <v>109</v>
      </c>
      <c r="AB125" s="36" t="s">
        <v>109</v>
      </c>
      <c r="AC125" s="32" t="s">
        <v>109</v>
      </c>
      <c r="AD125" s="38">
        <v>776.7990240299215</v>
      </c>
      <c r="AE125" s="39">
        <v>58.61</v>
      </c>
      <c r="AF125" s="38">
        <v>7131080.5548108481</v>
      </c>
      <c r="AG125" s="39">
        <v>60.55</v>
      </c>
      <c r="AH125" s="40">
        <v>156.63</v>
      </c>
      <c r="AI125" s="38">
        <v>55846.400433346862</v>
      </c>
      <c r="AJ125" s="38">
        <v>0</v>
      </c>
      <c r="AK125" s="38">
        <v>55846.400433346862</v>
      </c>
      <c r="AL125" s="38">
        <v>7422966.7796847187</v>
      </c>
      <c r="AM125" s="38">
        <v>0</v>
      </c>
      <c r="AN125" s="41" t="s">
        <v>109</v>
      </c>
    </row>
    <row r="126" spans="1:40" x14ac:dyDescent="0.15">
      <c r="A126" s="32" t="s">
        <v>153</v>
      </c>
      <c r="B126" s="32" t="s">
        <v>46</v>
      </c>
      <c r="C126" s="32" t="s">
        <v>49</v>
      </c>
      <c r="D126" s="32" t="s">
        <v>281</v>
      </c>
      <c r="E126" s="32" t="s">
        <v>789</v>
      </c>
      <c r="F126" s="32" t="s">
        <v>1293</v>
      </c>
      <c r="G126" s="32" t="s">
        <v>109</v>
      </c>
      <c r="H126" s="32" t="s">
        <v>1684</v>
      </c>
      <c r="I126" s="35">
        <v>37883302.638013519</v>
      </c>
      <c r="J126" s="32" t="s">
        <v>149</v>
      </c>
      <c r="K126" s="35">
        <v>49248293.429417573</v>
      </c>
      <c r="L126" s="32" t="s">
        <v>1684</v>
      </c>
      <c r="M126" s="35">
        <v>37883302.638013519</v>
      </c>
      <c r="N126" s="32" t="s">
        <v>149</v>
      </c>
      <c r="O126" s="35">
        <v>49248293.429417573</v>
      </c>
      <c r="P126" s="35">
        <v>37883302.638013519</v>
      </c>
      <c r="Q126" s="35">
        <v>0</v>
      </c>
      <c r="R126" s="35">
        <v>0</v>
      </c>
      <c r="S126" s="36">
        <v>0</v>
      </c>
      <c r="T126" s="32" t="s">
        <v>20</v>
      </c>
      <c r="U126" s="32" t="s">
        <v>109</v>
      </c>
      <c r="V126" s="32" t="s">
        <v>1697</v>
      </c>
      <c r="W126" s="36">
        <v>8.6773796249991229</v>
      </c>
      <c r="X126" s="36">
        <v>1</v>
      </c>
      <c r="Y126" s="32" t="s">
        <v>109</v>
      </c>
      <c r="Z126" s="32" t="s">
        <v>109</v>
      </c>
      <c r="AA126" s="36" t="s">
        <v>109</v>
      </c>
      <c r="AB126" s="36" t="s">
        <v>109</v>
      </c>
      <c r="AC126" s="32" t="s">
        <v>109</v>
      </c>
      <c r="AD126" s="38">
        <v>2395.6509668697581</v>
      </c>
      <c r="AE126" s="39">
        <v>102.69</v>
      </c>
      <c r="AF126" s="38">
        <v>38532451.941010535</v>
      </c>
      <c r="AG126" s="39">
        <v>100.96</v>
      </c>
      <c r="AH126" s="40">
        <v>156.63</v>
      </c>
      <c r="AI126" s="38">
        <v>0</v>
      </c>
      <c r="AJ126" s="38">
        <v>0</v>
      </c>
      <c r="AK126" s="38">
        <v>0</v>
      </c>
      <c r="AL126" s="38">
        <v>37883302.638013519</v>
      </c>
      <c r="AM126" s="38">
        <v>0</v>
      </c>
      <c r="AN126" s="41" t="s">
        <v>109</v>
      </c>
    </row>
    <row r="127" spans="1:40" x14ac:dyDescent="0.15">
      <c r="A127" s="32" t="s">
        <v>153</v>
      </c>
      <c r="B127" s="32" t="s">
        <v>46</v>
      </c>
      <c r="C127" s="32" t="s">
        <v>49</v>
      </c>
      <c r="D127" s="32" t="s">
        <v>282</v>
      </c>
      <c r="E127" s="32" t="s">
        <v>790</v>
      </c>
      <c r="F127" s="32" t="s">
        <v>1294</v>
      </c>
      <c r="G127" s="32" t="s">
        <v>109</v>
      </c>
      <c r="H127" s="32" t="s">
        <v>1684</v>
      </c>
      <c r="I127" s="35">
        <v>3076810.8629820119</v>
      </c>
      <c r="J127" s="32" t="s">
        <v>149</v>
      </c>
      <c r="K127" s="35">
        <v>3999854.1218766156</v>
      </c>
      <c r="L127" s="32" t="s">
        <v>1684</v>
      </c>
      <c r="M127" s="35">
        <v>3076810.8629820119</v>
      </c>
      <c r="N127" s="32" t="s">
        <v>149</v>
      </c>
      <c r="O127" s="35">
        <v>3999854.1218766156</v>
      </c>
      <c r="P127" s="35">
        <v>3076810.8629820119</v>
      </c>
      <c r="Q127" s="35">
        <v>0</v>
      </c>
      <c r="R127" s="35">
        <v>0</v>
      </c>
      <c r="S127" s="36">
        <v>0</v>
      </c>
      <c r="T127" s="32" t="s">
        <v>20</v>
      </c>
      <c r="U127" s="32" t="s">
        <v>109</v>
      </c>
      <c r="V127" s="32" t="s">
        <v>1697</v>
      </c>
      <c r="W127" s="36">
        <v>8.6773796249991229</v>
      </c>
      <c r="X127" s="36">
        <v>1</v>
      </c>
      <c r="Y127" s="32" t="s">
        <v>109</v>
      </c>
      <c r="Z127" s="32" t="s">
        <v>109</v>
      </c>
      <c r="AA127" s="36" t="s">
        <v>109</v>
      </c>
      <c r="AB127" s="36" t="s">
        <v>109</v>
      </c>
      <c r="AC127" s="32" t="s">
        <v>109</v>
      </c>
      <c r="AD127" s="38">
        <v>187.69172128873103</v>
      </c>
      <c r="AE127" s="39">
        <v>92.73</v>
      </c>
      <c r="AF127" s="38">
        <v>2726090.8761912961</v>
      </c>
      <c r="AG127" s="39">
        <v>104.66</v>
      </c>
      <c r="AH127" s="40">
        <v>156.63</v>
      </c>
      <c r="AI127" s="38">
        <v>0</v>
      </c>
      <c r="AJ127" s="38">
        <v>0</v>
      </c>
      <c r="AK127" s="38">
        <v>0</v>
      </c>
      <c r="AL127" s="38">
        <v>3076810.8629820119</v>
      </c>
      <c r="AM127" s="38">
        <v>0</v>
      </c>
      <c r="AN127" s="41" t="s">
        <v>109</v>
      </c>
    </row>
    <row r="128" spans="1:40" x14ac:dyDescent="0.15">
      <c r="A128" s="32" t="s">
        <v>153</v>
      </c>
      <c r="B128" s="32" t="s">
        <v>46</v>
      </c>
      <c r="C128" s="32" t="s">
        <v>49</v>
      </c>
      <c r="D128" s="32" t="s">
        <v>283</v>
      </c>
      <c r="E128" s="32" t="s">
        <v>791</v>
      </c>
      <c r="F128" s="32" t="s">
        <v>1295</v>
      </c>
      <c r="G128" s="32" t="s">
        <v>109</v>
      </c>
      <c r="H128" s="32" t="s">
        <v>1684</v>
      </c>
      <c r="I128" s="35">
        <v>6755732.2556208679</v>
      </c>
      <c r="J128" s="32" t="s">
        <v>149</v>
      </c>
      <c r="K128" s="35">
        <v>8782451.9323071279</v>
      </c>
      <c r="L128" s="32" t="s">
        <v>1684</v>
      </c>
      <c r="M128" s="35">
        <v>6755732.2556208679</v>
      </c>
      <c r="N128" s="32" t="s">
        <v>149</v>
      </c>
      <c r="O128" s="35">
        <v>8782451.9323071279</v>
      </c>
      <c r="P128" s="35">
        <v>6755732.2556208679</v>
      </c>
      <c r="Q128" s="35">
        <v>0</v>
      </c>
      <c r="R128" s="35">
        <v>0</v>
      </c>
      <c r="S128" s="36">
        <v>0</v>
      </c>
      <c r="T128" s="32" t="s">
        <v>20</v>
      </c>
      <c r="U128" s="32" t="s">
        <v>109</v>
      </c>
      <c r="V128" s="32" t="s">
        <v>1697</v>
      </c>
      <c r="W128" s="36">
        <v>8.6773796249991229</v>
      </c>
      <c r="X128" s="36">
        <v>1</v>
      </c>
      <c r="Y128" s="32" t="s">
        <v>109</v>
      </c>
      <c r="Z128" s="32" t="s">
        <v>109</v>
      </c>
      <c r="AA128" s="36" t="s">
        <v>109</v>
      </c>
      <c r="AB128" s="36" t="s">
        <v>109</v>
      </c>
      <c r="AC128" s="32" t="s">
        <v>109</v>
      </c>
      <c r="AD128" s="38">
        <v>237.06601135497607</v>
      </c>
      <c r="AE128" s="39">
        <v>167.55</v>
      </c>
      <c r="AF128" s="38">
        <v>6221407.8536661845</v>
      </c>
      <c r="AG128" s="39">
        <v>181.94</v>
      </c>
      <c r="AH128" s="40">
        <v>156.63</v>
      </c>
      <c r="AI128" s="38">
        <v>0</v>
      </c>
      <c r="AJ128" s="38">
        <v>0</v>
      </c>
      <c r="AK128" s="38">
        <v>0</v>
      </c>
      <c r="AL128" s="38">
        <v>6755732.2556208679</v>
      </c>
      <c r="AM128" s="38">
        <v>0</v>
      </c>
      <c r="AN128" s="41" t="s">
        <v>109</v>
      </c>
    </row>
    <row r="129" spans="1:40" x14ac:dyDescent="0.15">
      <c r="A129" s="32" t="s">
        <v>153</v>
      </c>
      <c r="B129" s="32" t="s">
        <v>46</v>
      </c>
      <c r="C129" s="32" t="s">
        <v>49</v>
      </c>
      <c r="D129" s="32" t="s">
        <v>284</v>
      </c>
      <c r="E129" s="32" t="s">
        <v>792</v>
      </c>
      <c r="F129" s="32" t="s">
        <v>1296</v>
      </c>
      <c r="G129" s="32" t="s">
        <v>109</v>
      </c>
      <c r="H129" s="32" t="s">
        <v>1684</v>
      </c>
      <c r="I129" s="35">
        <v>69736105.067312405</v>
      </c>
      <c r="J129" s="32" t="s">
        <v>149</v>
      </c>
      <c r="K129" s="35">
        <v>90656936.58750613</v>
      </c>
      <c r="L129" s="32" t="s">
        <v>1684</v>
      </c>
      <c r="M129" s="35">
        <v>69736105.067312405</v>
      </c>
      <c r="N129" s="32" t="s">
        <v>149</v>
      </c>
      <c r="O129" s="35">
        <v>90656936.58750613</v>
      </c>
      <c r="P129" s="35">
        <v>69407562.987688646</v>
      </c>
      <c r="Q129" s="35">
        <v>328542.07962375431</v>
      </c>
      <c r="R129" s="35">
        <v>0</v>
      </c>
      <c r="S129" s="36">
        <v>0</v>
      </c>
      <c r="T129" s="32" t="s">
        <v>1694</v>
      </c>
      <c r="U129" s="32" t="s">
        <v>1694</v>
      </c>
      <c r="V129" s="32" t="s">
        <v>1694</v>
      </c>
      <c r="W129" s="36">
        <v>8.6773796249991229</v>
      </c>
      <c r="X129" s="36">
        <v>1</v>
      </c>
      <c r="Y129" s="32" t="s">
        <v>109</v>
      </c>
      <c r="Z129" s="32" t="s">
        <v>109</v>
      </c>
      <c r="AA129" s="36" t="s">
        <v>109</v>
      </c>
      <c r="AB129" s="36" t="s">
        <v>109</v>
      </c>
      <c r="AC129" s="32" t="s">
        <v>109</v>
      </c>
      <c r="AD129" s="38">
        <v>5179.1808029769772</v>
      </c>
      <c r="AE129" s="39">
        <v>85.05</v>
      </c>
      <c r="AF129" s="38">
        <v>68993843.315796927</v>
      </c>
      <c r="AG129" s="39">
        <v>85.56</v>
      </c>
      <c r="AH129" s="40">
        <v>156.63</v>
      </c>
      <c r="AI129" s="38">
        <v>328542.07962375431</v>
      </c>
      <c r="AJ129" s="38">
        <v>0</v>
      </c>
      <c r="AK129" s="38">
        <v>328542.07962375431</v>
      </c>
      <c r="AL129" s="38">
        <v>69736105.067312405</v>
      </c>
      <c r="AM129" s="38">
        <v>0</v>
      </c>
      <c r="AN129" s="41" t="s">
        <v>109</v>
      </c>
    </row>
    <row r="130" spans="1:40" x14ac:dyDescent="0.15">
      <c r="A130" s="32" t="s">
        <v>153</v>
      </c>
      <c r="B130" s="32" t="s">
        <v>46</v>
      </c>
      <c r="C130" s="32" t="s">
        <v>49</v>
      </c>
      <c r="D130" s="32" t="s">
        <v>285</v>
      </c>
      <c r="E130" s="32" t="s">
        <v>793</v>
      </c>
      <c r="F130" s="32" t="s">
        <v>1297</v>
      </c>
      <c r="G130" s="32" t="s">
        <v>109</v>
      </c>
      <c r="H130" s="32" t="s">
        <v>1684</v>
      </c>
      <c r="I130" s="35">
        <v>19290316.545689173</v>
      </c>
      <c r="J130" s="32" t="s">
        <v>149</v>
      </c>
      <c r="K130" s="35">
        <v>25077411.509395927</v>
      </c>
      <c r="L130" s="32" t="s">
        <v>1684</v>
      </c>
      <c r="M130" s="35">
        <v>19290316.545689173</v>
      </c>
      <c r="N130" s="32" t="s">
        <v>149</v>
      </c>
      <c r="O130" s="35">
        <v>25077411.509395927</v>
      </c>
      <c r="P130" s="35">
        <v>19290316.545689173</v>
      </c>
      <c r="Q130" s="35">
        <v>0</v>
      </c>
      <c r="R130" s="35">
        <v>0</v>
      </c>
      <c r="S130" s="36">
        <v>0</v>
      </c>
      <c r="T130" s="32" t="s">
        <v>1694</v>
      </c>
      <c r="U130" s="32" t="s">
        <v>1694</v>
      </c>
      <c r="V130" s="32" t="s">
        <v>1694</v>
      </c>
      <c r="W130" s="36">
        <v>8.6773796249991229</v>
      </c>
      <c r="X130" s="36">
        <v>1</v>
      </c>
      <c r="Y130" s="32" t="s">
        <v>109</v>
      </c>
      <c r="Z130" s="32" t="s">
        <v>109</v>
      </c>
      <c r="AA130" s="36" t="s">
        <v>109</v>
      </c>
      <c r="AB130" s="36" t="s">
        <v>109</v>
      </c>
      <c r="AC130" s="32" t="s">
        <v>109</v>
      </c>
      <c r="AD130" s="38">
        <v>2516.006222268496</v>
      </c>
      <c r="AE130" s="39">
        <v>47.1</v>
      </c>
      <c r="AF130" s="38">
        <v>18561264.716272011</v>
      </c>
      <c r="AG130" s="39">
        <v>48.95</v>
      </c>
      <c r="AH130" s="40">
        <v>156.63</v>
      </c>
      <c r="AI130" s="38">
        <v>0</v>
      </c>
      <c r="AJ130" s="38">
        <v>0</v>
      </c>
      <c r="AK130" s="38">
        <v>0</v>
      </c>
      <c r="AL130" s="38">
        <v>19290316.545689173</v>
      </c>
      <c r="AM130" s="38">
        <v>0</v>
      </c>
      <c r="AN130" s="41" t="s">
        <v>109</v>
      </c>
    </row>
    <row r="131" spans="1:40" x14ac:dyDescent="0.15">
      <c r="A131" s="32" t="s">
        <v>153</v>
      </c>
      <c r="B131" s="32" t="s">
        <v>46</v>
      </c>
      <c r="C131" s="32" t="s">
        <v>49</v>
      </c>
      <c r="D131" s="32" t="s">
        <v>286</v>
      </c>
      <c r="E131" s="32" t="s">
        <v>794</v>
      </c>
      <c r="F131" s="32" t="s">
        <v>1298</v>
      </c>
      <c r="G131" s="32" t="s">
        <v>109</v>
      </c>
      <c r="H131" s="32" t="s">
        <v>1684</v>
      </c>
      <c r="I131" s="35">
        <v>50027539.257567257</v>
      </c>
      <c r="J131" s="32" t="s">
        <v>149</v>
      </c>
      <c r="K131" s="35">
        <v>65035801.034837432</v>
      </c>
      <c r="L131" s="32" t="s">
        <v>1684</v>
      </c>
      <c r="M131" s="35">
        <v>50027539.257567257</v>
      </c>
      <c r="N131" s="32" t="s">
        <v>149</v>
      </c>
      <c r="O131" s="35">
        <v>65035801.034837432</v>
      </c>
      <c r="P131" s="35">
        <v>50027539.257567257</v>
      </c>
      <c r="Q131" s="35">
        <v>0</v>
      </c>
      <c r="R131" s="35">
        <v>0</v>
      </c>
      <c r="S131" s="36">
        <v>0</v>
      </c>
      <c r="T131" s="32" t="s">
        <v>1694</v>
      </c>
      <c r="U131" s="32" t="s">
        <v>1694</v>
      </c>
      <c r="V131" s="32" t="s">
        <v>1694</v>
      </c>
      <c r="W131" s="36">
        <v>8.6773796249991229</v>
      </c>
      <c r="X131" s="36">
        <v>1</v>
      </c>
      <c r="Y131" s="32" t="s">
        <v>109</v>
      </c>
      <c r="Z131" s="32" t="s">
        <v>109</v>
      </c>
      <c r="AA131" s="36" t="s">
        <v>109</v>
      </c>
      <c r="AB131" s="36" t="s">
        <v>109</v>
      </c>
      <c r="AC131" s="32" t="s">
        <v>109</v>
      </c>
      <c r="AD131" s="38">
        <v>877.54340147616142</v>
      </c>
      <c r="AE131" s="39">
        <v>357.18</v>
      </c>
      <c r="AF131" s="38">
        <v>49094256.360974729</v>
      </c>
      <c r="AG131" s="39">
        <v>363.97</v>
      </c>
      <c r="AH131" s="40">
        <v>156.63</v>
      </c>
      <c r="AI131" s="38">
        <v>0</v>
      </c>
      <c r="AJ131" s="38">
        <v>0</v>
      </c>
      <c r="AK131" s="38">
        <v>0</v>
      </c>
      <c r="AL131" s="38">
        <v>50027539.257567257</v>
      </c>
      <c r="AM131" s="38">
        <v>0</v>
      </c>
      <c r="AN131" s="41" t="s">
        <v>109</v>
      </c>
    </row>
    <row r="132" spans="1:40" x14ac:dyDescent="0.15">
      <c r="A132" s="32" t="s">
        <v>153</v>
      </c>
      <c r="B132" s="32" t="s">
        <v>46</v>
      </c>
      <c r="C132" s="32" t="s">
        <v>49</v>
      </c>
      <c r="D132" s="32" t="s">
        <v>287</v>
      </c>
      <c r="E132" s="32" t="s">
        <v>795</v>
      </c>
      <c r="F132" s="32" t="s">
        <v>1299</v>
      </c>
      <c r="G132" s="32" t="s">
        <v>109</v>
      </c>
      <c r="H132" s="32" t="s">
        <v>1684</v>
      </c>
      <c r="I132" s="35">
        <v>1746786.3686982335</v>
      </c>
      <c r="J132" s="32" t="s">
        <v>149</v>
      </c>
      <c r="K132" s="35">
        <v>2270822.2793077035</v>
      </c>
      <c r="L132" s="32" t="s">
        <v>1684</v>
      </c>
      <c r="M132" s="35">
        <v>1746786.3686982335</v>
      </c>
      <c r="N132" s="32" t="s">
        <v>149</v>
      </c>
      <c r="O132" s="35">
        <v>2270822.2793077035</v>
      </c>
      <c r="P132" s="35">
        <v>1746786.3686982335</v>
      </c>
      <c r="Q132" s="35">
        <v>0</v>
      </c>
      <c r="R132" s="35">
        <v>0</v>
      </c>
      <c r="S132" s="36">
        <v>0</v>
      </c>
      <c r="T132" s="32" t="s">
        <v>1694</v>
      </c>
      <c r="U132" s="32" t="s">
        <v>1694</v>
      </c>
      <c r="V132" s="32" t="s">
        <v>1694</v>
      </c>
      <c r="W132" s="36">
        <v>8.6773796249991229</v>
      </c>
      <c r="X132" s="36">
        <v>1</v>
      </c>
      <c r="Y132" s="32" t="s">
        <v>109</v>
      </c>
      <c r="Z132" s="32" t="s">
        <v>109</v>
      </c>
      <c r="AA132" s="36" t="s">
        <v>109</v>
      </c>
      <c r="AB132" s="36" t="s">
        <v>109</v>
      </c>
      <c r="AC132" s="32" t="s">
        <v>109</v>
      </c>
      <c r="AD132" s="38">
        <v>495.21805519869997</v>
      </c>
      <c r="AE132" s="39">
        <v>22.17</v>
      </c>
      <c r="AF132" s="38">
        <v>1719638.232029665</v>
      </c>
      <c r="AG132" s="39">
        <v>22.52</v>
      </c>
      <c r="AH132" s="40">
        <v>156.63</v>
      </c>
      <c r="AI132" s="38">
        <v>0</v>
      </c>
      <c r="AJ132" s="38">
        <v>0</v>
      </c>
      <c r="AK132" s="38">
        <v>0</v>
      </c>
      <c r="AL132" s="38">
        <v>1746786.3686982335</v>
      </c>
      <c r="AM132" s="38">
        <v>0</v>
      </c>
      <c r="AN132" s="41" t="s">
        <v>109</v>
      </c>
    </row>
    <row r="133" spans="1:40" x14ac:dyDescent="0.15">
      <c r="A133" s="32" t="s">
        <v>153</v>
      </c>
      <c r="B133" s="32" t="s">
        <v>46</v>
      </c>
      <c r="C133" s="32" t="s">
        <v>49</v>
      </c>
      <c r="D133" s="32" t="s">
        <v>288</v>
      </c>
      <c r="E133" s="32" t="s">
        <v>796</v>
      </c>
      <c r="F133" s="32" t="s">
        <v>1300</v>
      </c>
      <c r="G133" s="32" t="s">
        <v>109</v>
      </c>
      <c r="H133" s="32" t="s">
        <v>1684</v>
      </c>
      <c r="I133" s="35">
        <v>9731906.687759174</v>
      </c>
      <c r="J133" s="32" t="s">
        <v>149</v>
      </c>
      <c r="K133" s="35">
        <v>12651478.694086928</v>
      </c>
      <c r="L133" s="32" t="s">
        <v>1684</v>
      </c>
      <c r="M133" s="35">
        <v>9731906.687759174</v>
      </c>
      <c r="N133" s="32" t="s">
        <v>149</v>
      </c>
      <c r="O133" s="35">
        <v>12651478.694086928</v>
      </c>
      <c r="P133" s="35">
        <v>9623610.9942418709</v>
      </c>
      <c r="Q133" s="35">
        <v>108295.69351730282</v>
      </c>
      <c r="R133" s="35">
        <v>0</v>
      </c>
      <c r="S133" s="36">
        <v>0</v>
      </c>
      <c r="T133" s="32" t="s">
        <v>1694</v>
      </c>
      <c r="U133" s="32" t="s">
        <v>1694</v>
      </c>
      <c r="V133" s="32" t="s">
        <v>1694</v>
      </c>
      <c r="W133" s="36">
        <v>8.6773796249991229</v>
      </c>
      <c r="X133" s="36">
        <v>1</v>
      </c>
      <c r="Y133" s="32" t="s">
        <v>109</v>
      </c>
      <c r="Z133" s="32" t="s">
        <v>109</v>
      </c>
      <c r="AA133" s="36" t="s">
        <v>109</v>
      </c>
      <c r="AB133" s="36" t="s">
        <v>109</v>
      </c>
      <c r="AC133" s="32" t="s">
        <v>109</v>
      </c>
      <c r="AD133" s="38">
        <v>569.06255580744255</v>
      </c>
      <c r="AE133" s="39">
        <v>107.16</v>
      </c>
      <c r="AF133" s="38">
        <v>9551413.8941549361</v>
      </c>
      <c r="AG133" s="39">
        <v>107.97</v>
      </c>
      <c r="AH133" s="40">
        <v>156.63</v>
      </c>
      <c r="AI133" s="38">
        <v>108295.69351730282</v>
      </c>
      <c r="AJ133" s="38">
        <v>0</v>
      </c>
      <c r="AK133" s="38">
        <v>108295.69351730282</v>
      </c>
      <c r="AL133" s="38">
        <v>9731906.687759174</v>
      </c>
      <c r="AM133" s="38">
        <v>0</v>
      </c>
      <c r="AN133" s="41" t="s">
        <v>109</v>
      </c>
    </row>
    <row r="134" spans="1:40" x14ac:dyDescent="0.15">
      <c r="A134" s="32" t="s">
        <v>153</v>
      </c>
      <c r="B134" s="32" t="s">
        <v>46</v>
      </c>
      <c r="C134" s="32" t="s">
        <v>49</v>
      </c>
      <c r="D134" s="32" t="s">
        <v>289</v>
      </c>
      <c r="E134" s="32" t="s">
        <v>797</v>
      </c>
      <c r="F134" s="32" t="s">
        <v>1301</v>
      </c>
      <c r="G134" s="32" t="s">
        <v>109</v>
      </c>
      <c r="H134" s="32" t="s">
        <v>1684</v>
      </c>
      <c r="I134" s="35">
        <v>14272330.911768399</v>
      </c>
      <c r="J134" s="32" t="s">
        <v>149</v>
      </c>
      <c r="K134" s="35">
        <v>18554030.18529892</v>
      </c>
      <c r="L134" s="32" t="s">
        <v>1684</v>
      </c>
      <c r="M134" s="35">
        <v>14272330.911768399</v>
      </c>
      <c r="N134" s="32" t="s">
        <v>149</v>
      </c>
      <c r="O134" s="35">
        <v>18554030.18529892</v>
      </c>
      <c r="P134" s="35">
        <v>14272330.911768399</v>
      </c>
      <c r="Q134" s="35">
        <v>0</v>
      </c>
      <c r="R134" s="35">
        <v>0</v>
      </c>
      <c r="S134" s="36">
        <v>0</v>
      </c>
      <c r="T134" s="32" t="s">
        <v>1694</v>
      </c>
      <c r="U134" s="32" t="s">
        <v>1694</v>
      </c>
      <c r="V134" s="32" t="s">
        <v>1694</v>
      </c>
      <c r="W134" s="36">
        <v>8.6773796249991229</v>
      </c>
      <c r="X134" s="36">
        <v>1</v>
      </c>
      <c r="Y134" s="32" t="s">
        <v>109</v>
      </c>
      <c r="Z134" s="32" t="s">
        <v>109</v>
      </c>
      <c r="AA134" s="36" t="s">
        <v>109</v>
      </c>
      <c r="AB134" s="36" t="s">
        <v>109</v>
      </c>
      <c r="AC134" s="32" t="s">
        <v>109</v>
      </c>
      <c r="AD134" s="38">
        <v>426.05933958745698</v>
      </c>
      <c r="AE134" s="39">
        <v>214.3</v>
      </c>
      <c r="AF134" s="38">
        <v>14301026.398771698</v>
      </c>
      <c r="AG134" s="39">
        <v>213.87</v>
      </c>
      <c r="AH134" s="40">
        <v>156.63</v>
      </c>
      <c r="AI134" s="38">
        <v>0</v>
      </c>
      <c r="AJ134" s="38">
        <v>0</v>
      </c>
      <c r="AK134" s="38">
        <v>0</v>
      </c>
      <c r="AL134" s="38">
        <v>14272330.911768399</v>
      </c>
      <c r="AM134" s="38">
        <v>0</v>
      </c>
      <c r="AN134" s="41" t="s">
        <v>109</v>
      </c>
    </row>
    <row r="135" spans="1:40" x14ac:dyDescent="0.15">
      <c r="A135" s="32" t="s">
        <v>153</v>
      </c>
      <c r="B135" s="32" t="s">
        <v>46</v>
      </c>
      <c r="C135" s="32" t="s">
        <v>49</v>
      </c>
      <c r="D135" s="32" t="s">
        <v>290</v>
      </c>
      <c r="E135" s="32" t="s">
        <v>798</v>
      </c>
      <c r="F135" s="32" t="s">
        <v>1302</v>
      </c>
      <c r="G135" s="32" t="s">
        <v>109</v>
      </c>
      <c r="H135" s="32" t="s">
        <v>1684</v>
      </c>
      <c r="I135" s="35">
        <v>16331429.883430159</v>
      </c>
      <c r="J135" s="32" t="s">
        <v>149</v>
      </c>
      <c r="K135" s="35">
        <v>21230858.848459207</v>
      </c>
      <c r="L135" s="32" t="s">
        <v>1684</v>
      </c>
      <c r="M135" s="35">
        <v>16331429.883430159</v>
      </c>
      <c r="N135" s="32" t="s">
        <v>149</v>
      </c>
      <c r="O135" s="35">
        <v>21230858.848459207</v>
      </c>
      <c r="P135" s="35">
        <v>16331429.883430159</v>
      </c>
      <c r="Q135" s="35">
        <v>0</v>
      </c>
      <c r="R135" s="35">
        <v>0</v>
      </c>
      <c r="S135" s="36">
        <v>0</v>
      </c>
      <c r="T135" s="32" t="s">
        <v>20</v>
      </c>
      <c r="U135" s="32" t="s">
        <v>109</v>
      </c>
      <c r="V135" s="32" t="s">
        <v>1697</v>
      </c>
      <c r="W135" s="36">
        <v>8.6773796249991229</v>
      </c>
      <c r="X135" s="36">
        <v>1</v>
      </c>
      <c r="Y135" s="32" t="s">
        <v>109</v>
      </c>
      <c r="Z135" s="32" t="s">
        <v>109</v>
      </c>
      <c r="AA135" s="36" t="s">
        <v>109</v>
      </c>
      <c r="AB135" s="36" t="s">
        <v>109</v>
      </c>
      <c r="AC135" s="32" t="s">
        <v>109</v>
      </c>
      <c r="AD135" s="38">
        <v>345.96712564871507</v>
      </c>
      <c r="AE135" s="39">
        <v>299.39</v>
      </c>
      <c r="AF135" s="38">
        <v>16223594.091032982</v>
      </c>
      <c r="AG135" s="39">
        <v>301.38</v>
      </c>
      <c r="AH135" s="40">
        <v>156.63</v>
      </c>
      <c r="AI135" s="38">
        <v>0</v>
      </c>
      <c r="AJ135" s="38">
        <v>0</v>
      </c>
      <c r="AK135" s="38">
        <v>0</v>
      </c>
      <c r="AL135" s="38">
        <v>16331429.883430159</v>
      </c>
      <c r="AM135" s="38">
        <v>0</v>
      </c>
      <c r="AN135" s="41" t="s">
        <v>109</v>
      </c>
    </row>
    <row r="136" spans="1:40" x14ac:dyDescent="0.15">
      <c r="A136" s="32" t="s">
        <v>153</v>
      </c>
      <c r="B136" s="32" t="s">
        <v>46</v>
      </c>
      <c r="C136" s="32" t="s">
        <v>49</v>
      </c>
      <c r="D136" s="32" t="s">
        <v>291</v>
      </c>
      <c r="E136" s="32" t="s">
        <v>799</v>
      </c>
      <c r="F136" s="32" t="s">
        <v>1303</v>
      </c>
      <c r="G136" s="32" t="s">
        <v>109</v>
      </c>
      <c r="H136" s="32" t="s">
        <v>1684</v>
      </c>
      <c r="I136" s="35">
        <v>3739977.952120441</v>
      </c>
      <c r="J136" s="32" t="s">
        <v>149</v>
      </c>
      <c r="K136" s="35">
        <v>4861971.3377565732</v>
      </c>
      <c r="L136" s="32" t="s">
        <v>1684</v>
      </c>
      <c r="M136" s="35">
        <v>3739977.952120441</v>
      </c>
      <c r="N136" s="32" t="s">
        <v>149</v>
      </c>
      <c r="O136" s="35">
        <v>4861971.3377565732</v>
      </c>
      <c r="P136" s="35">
        <v>3724011.9207056277</v>
      </c>
      <c r="Q136" s="35">
        <v>15966.031414813388</v>
      </c>
      <c r="R136" s="35">
        <v>0</v>
      </c>
      <c r="S136" s="36">
        <v>0</v>
      </c>
      <c r="T136" s="32" t="s">
        <v>20</v>
      </c>
      <c r="U136" s="32" t="s">
        <v>109</v>
      </c>
      <c r="V136" s="32" t="s">
        <v>1697</v>
      </c>
      <c r="W136" s="36">
        <v>8.6773796249991229</v>
      </c>
      <c r="X136" s="36">
        <v>1</v>
      </c>
      <c r="Y136" s="32" t="s">
        <v>109</v>
      </c>
      <c r="Z136" s="32" t="s">
        <v>109</v>
      </c>
      <c r="AA136" s="36" t="s">
        <v>109</v>
      </c>
      <c r="AB136" s="36" t="s">
        <v>109</v>
      </c>
      <c r="AC136" s="32" t="s">
        <v>109</v>
      </c>
      <c r="AD136" s="38">
        <v>906.0919804424085</v>
      </c>
      <c r="AE136" s="39">
        <v>26.7</v>
      </c>
      <c r="AF136" s="38">
        <v>3789295.6656715311</v>
      </c>
      <c r="AG136" s="39">
        <v>26.24</v>
      </c>
      <c r="AH136" s="40">
        <v>156.63</v>
      </c>
      <c r="AI136" s="38">
        <v>15966.031414813388</v>
      </c>
      <c r="AJ136" s="38">
        <v>0</v>
      </c>
      <c r="AK136" s="38">
        <v>15966.031414813388</v>
      </c>
      <c r="AL136" s="38">
        <v>3739977.952120441</v>
      </c>
      <c r="AM136" s="38">
        <v>0</v>
      </c>
      <c r="AN136" s="41" t="s">
        <v>109</v>
      </c>
    </row>
    <row r="137" spans="1:40" x14ac:dyDescent="0.15">
      <c r="A137" s="32" t="s">
        <v>153</v>
      </c>
      <c r="B137" s="32" t="s">
        <v>46</v>
      </c>
      <c r="C137" s="32" t="s">
        <v>49</v>
      </c>
      <c r="D137" s="32" t="s">
        <v>292</v>
      </c>
      <c r="E137" s="32" t="s">
        <v>800</v>
      </c>
      <c r="F137" s="32" t="s">
        <v>1304</v>
      </c>
      <c r="G137" s="32" t="s">
        <v>109</v>
      </c>
      <c r="H137" s="32" t="s">
        <v>1684</v>
      </c>
      <c r="I137" s="35">
        <v>50882613.105147257</v>
      </c>
      <c r="J137" s="32" t="s">
        <v>149</v>
      </c>
      <c r="K137" s="35">
        <v>66147397.036691442</v>
      </c>
      <c r="L137" s="32" t="s">
        <v>1684</v>
      </c>
      <c r="M137" s="35">
        <v>50882613.105147257</v>
      </c>
      <c r="N137" s="32" t="s">
        <v>149</v>
      </c>
      <c r="O137" s="35">
        <v>66147397.036691442</v>
      </c>
      <c r="P137" s="35">
        <v>50798480.790028915</v>
      </c>
      <c r="Q137" s="35">
        <v>84132.315118345257</v>
      </c>
      <c r="R137" s="35">
        <v>0</v>
      </c>
      <c r="S137" s="36">
        <v>0</v>
      </c>
      <c r="T137" s="32" t="s">
        <v>20</v>
      </c>
      <c r="U137" s="32" t="s">
        <v>109</v>
      </c>
      <c r="V137" s="32" t="s">
        <v>1697</v>
      </c>
      <c r="W137" s="36">
        <v>8.6773796249991229</v>
      </c>
      <c r="X137" s="36">
        <v>1</v>
      </c>
      <c r="Y137" s="32" t="s">
        <v>109</v>
      </c>
      <c r="Z137" s="32" t="s">
        <v>109</v>
      </c>
      <c r="AA137" s="36" t="s">
        <v>109</v>
      </c>
      <c r="AB137" s="36" t="s">
        <v>109</v>
      </c>
      <c r="AC137" s="32" t="s">
        <v>109</v>
      </c>
      <c r="AD137" s="38">
        <v>1297.4418015298691</v>
      </c>
      <c r="AE137" s="39">
        <v>226.01</v>
      </c>
      <c r="AF137" s="38">
        <v>45929370.094798975</v>
      </c>
      <c r="AG137" s="39">
        <v>249.97</v>
      </c>
      <c r="AH137" s="40">
        <v>156.63</v>
      </c>
      <c r="AI137" s="38">
        <v>84132.315118345257</v>
      </c>
      <c r="AJ137" s="38">
        <v>0</v>
      </c>
      <c r="AK137" s="38">
        <v>84132.315118345257</v>
      </c>
      <c r="AL137" s="38">
        <v>50882613.105147257</v>
      </c>
      <c r="AM137" s="38">
        <v>0</v>
      </c>
      <c r="AN137" s="41" t="s">
        <v>109</v>
      </c>
    </row>
    <row r="138" spans="1:40" x14ac:dyDescent="0.15">
      <c r="A138" s="32" t="s">
        <v>153</v>
      </c>
      <c r="B138" s="32" t="s">
        <v>46</v>
      </c>
      <c r="C138" s="32" t="s">
        <v>49</v>
      </c>
      <c r="D138" s="32" t="s">
        <v>293</v>
      </c>
      <c r="E138" s="32" t="s">
        <v>801</v>
      </c>
      <c r="F138" s="32" t="s">
        <v>1305</v>
      </c>
      <c r="G138" s="32" t="s">
        <v>109</v>
      </c>
      <c r="H138" s="32" t="s">
        <v>1684</v>
      </c>
      <c r="I138" s="35">
        <v>1113798615.0527725</v>
      </c>
      <c r="J138" s="32" t="s">
        <v>149</v>
      </c>
      <c r="K138" s="35">
        <v>1447938199.5686045</v>
      </c>
      <c r="L138" s="32" t="s">
        <v>1684</v>
      </c>
      <c r="M138" s="35">
        <v>1113798615.0527725</v>
      </c>
      <c r="N138" s="32" t="s">
        <v>149</v>
      </c>
      <c r="O138" s="35">
        <v>1447938199.5686045</v>
      </c>
      <c r="P138" s="35">
        <v>1113798615.0527725</v>
      </c>
      <c r="Q138" s="35">
        <v>0</v>
      </c>
      <c r="R138" s="35">
        <v>0</v>
      </c>
      <c r="S138" s="36">
        <v>0</v>
      </c>
      <c r="T138" s="32" t="s">
        <v>20</v>
      </c>
      <c r="U138" s="32" t="s">
        <v>109</v>
      </c>
      <c r="V138" s="32" t="s">
        <v>1697</v>
      </c>
      <c r="W138" s="36">
        <v>8.6773796249991229</v>
      </c>
      <c r="X138" s="36">
        <v>1</v>
      </c>
      <c r="Y138" s="32" t="s">
        <v>109</v>
      </c>
      <c r="Z138" s="32" t="s">
        <v>109</v>
      </c>
      <c r="AA138" s="36" t="s">
        <v>109</v>
      </c>
      <c r="AB138" s="36" t="s">
        <v>109</v>
      </c>
      <c r="AC138" s="32" t="s">
        <v>109</v>
      </c>
      <c r="AD138" s="38">
        <v>39448.669382189764</v>
      </c>
      <c r="AE138" s="39">
        <v>190.17</v>
      </c>
      <c r="AF138" s="38">
        <v>1175030969.8285019</v>
      </c>
      <c r="AG138" s="39">
        <v>180.26</v>
      </c>
      <c r="AH138" s="40">
        <v>156.63</v>
      </c>
      <c r="AI138" s="38">
        <v>0</v>
      </c>
      <c r="AJ138" s="38">
        <v>0</v>
      </c>
      <c r="AK138" s="38">
        <v>0</v>
      </c>
      <c r="AL138" s="38">
        <v>1113798615.0527725</v>
      </c>
      <c r="AM138" s="38">
        <v>0</v>
      </c>
      <c r="AN138" s="41" t="s">
        <v>109</v>
      </c>
    </row>
    <row r="139" spans="1:40" x14ac:dyDescent="0.15">
      <c r="A139" s="32" t="s">
        <v>153</v>
      </c>
      <c r="B139" s="32" t="s">
        <v>46</v>
      </c>
      <c r="C139" s="32" t="s">
        <v>49</v>
      </c>
      <c r="D139" s="32" t="s">
        <v>294</v>
      </c>
      <c r="E139" s="32" t="s">
        <v>802</v>
      </c>
      <c r="F139" s="32" t="s">
        <v>1306</v>
      </c>
      <c r="G139" s="32" t="s">
        <v>109</v>
      </c>
      <c r="H139" s="32" t="s">
        <v>1684</v>
      </c>
      <c r="I139" s="35">
        <v>2508207.167009139</v>
      </c>
      <c r="J139" s="32" t="s">
        <v>149</v>
      </c>
      <c r="K139" s="35">
        <v>3260669.317111881</v>
      </c>
      <c r="L139" s="32" t="s">
        <v>1684</v>
      </c>
      <c r="M139" s="35">
        <v>2508207.167009139</v>
      </c>
      <c r="N139" s="32" t="s">
        <v>149</v>
      </c>
      <c r="O139" s="35">
        <v>3260669.317111881</v>
      </c>
      <c r="P139" s="35">
        <v>2508207.167009139</v>
      </c>
      <c r="Q139" s="35">
        <v>0</v>
      </c>
      <c r="R139" s="35">
        <v>0</v>
      </c>
      <c r="S139" s="36">
        <v>0</v>
      </c>
      <c r="T139" s="32" t="s">
        <v>20</v>
      </c>
      <c r="U139" s="32" t="s">
        <v>109</v>
      </c>
      <c r="V139" s="32" t="s">
        <v>1697</v>
      </c>
      <c r="W139" s="36">
        <v>8.6773796249991229</v>
      </c>
      <c r="X139" s="36">
        <v>1</v>
      </c>
      <c r="Y139" s="32" t="s">
        <v>109</v>
      </c>
      <c r="Z139" s="32" t="s">
        <v>109</v>
      </c>
      <c r="AA139" s="36" t="s">
        <v>109</v>
      </c>
      <c r="AB139" s="36" t="s">
        <v>109</v>
      </c>
      <c r="AC139" s="32" t="s">
        <v>109</v>
      </c>
      <c r="AD139" s="38">
        <v>1151.2279548486338</v>
      </c>
      <c r="AE139" s="39">
        <v>13.82</v>
      </c>
      <c r="AF139" s="38">
        <v>2491978.6448606695</v>
      </c>
      <c r="AG139" s="39">
        <v>13.91</v>
      </c>
      <c r="AH139" s="40">
        <v>156.63</v>
      </c>
      <c r="AI139" s="38">
        <v>0</v>
      </c>
      <c r="AJ139" s="38">
        <v>0</v>
      </c>
      <c r="AK139" s="38">
        <v>0</v>
      </c>
      <c r="AL139" s="38">
        <v>2508207.167009139</v>
      </c>
      <c r="AM139" s="38">
        <v>0</v>
      </c>
      <c r="AN139" s="41" t="s">
        <v>109</v>
      </c>
    </row>
    <row r="140" spans="1:40" x14ac:dyDescent="0.15">
      <c r="A140" s="32" t="s">
        <v>153</v>
      </c>
      <c r="B140" s="32" t="s">
        <v>46</v>
      </c>
      <c r="C140" s="32" t="s">
        <v>49</v>
      </c>
      <c r="D140" s="32" t="s">
        <v>295</v>
      </c>
      <c r="E140" s="32" t="s">
        <v>803</v>
      </c>
      <c r="F140" s="32" t="s">
        <v>1307</v>
      </c>
      <c r="G140" s="32" t="s">
        <v>109</v>
      </c>
      <c r="H140" s="32" t="s">
        <v>1684</v>
      </c>
      <c r="I140" s="35">
        <v>27931167.439549919</v>
      </c>
      <c r="J140" s="32" t="s">
        <v>149</v>
      </c>
      <c r="K140" s="35">
        <v>36310517.671414897</v>
      </c>
      <c r="L140" s="32" t="s">
        <v>1684</v>
      </c>
      <c r="M140" s="35">
        <v>27931167.439549919</v>
      </c>
      <c r="N140" s="32" t="s">
        <v>149</v>
      </c>
      <c r="O140" s="35">
        <v>36310517.671414897</v>
      </c>
      <c r="P140" s="35">
        <v>27878742.529902708</v>
      </c>
      <c r="Q140" s="35">
        <v>52424.909647209708</v>
      </c>
      <c r="R140" s="35">
        <v>0</v>
      </c>
      <c r="S140" s="36">
        <v>0</v>
      </c>
      <c r="T140" s="32" t="s">
        <v>20</v>
      </c>
      <c r="U140" s="32" t="s">
        <v>109</v>
      </c>
      <c r="V140" s="32" t="s">
        <v>1697</v>
      </c>
      <c r="W140" s="36">
        <v>8.6773796249991229</v>
      </c>
      <c r="X140" s="36">
        <v>1</v>
      </c>
      <c r="Y140" s="32" t="s">
        <v>109</v>
      </c>
      <c r="Z140" s="32" t="s">
        <v>109</v>
      </c>
      <c r="AA140" s="36" t="s">
        <v>109</v>
      </c>
      <c r="AB140" s="36" t="s">
        <v>109</v>
      </c>
      <c r="AC140" s="32" t="s">
        <v>109</v>
      </c>
      <c r="AD140" s="38">
        <v>206.60840887122913</v>
      </c>
      <c r="AE140" s="39">
        <v>831.95</v>
      </c>
      <c r="AF140" s="38">
        <v>26922796.400300793</v>
      </c>
      <c r="AG140" s="39">
        <v>861.49</v>
      </c>
      <c r="AH140" s="40">
        <v>156.63</v>
      </c>
      <c r="AI140" s="38">
        <v>52424.909647209708</v>
      </c>
      <c r="AJ140" s="38">
        <v>0</v>
      </c>
      <c r="AK140" s="38">
        <v>52424.909647209708</v>
      </c>
      <c r="AL140" s="38">
        <v>27931167.439549919</v>
      </c>
      <c r="AM140" s="38">
        <v>0</v>
      </c>
      <c r="AN140" s="41" t="s">
        <v>109</v>
      </c>
    </row>
    <row r="141" spans="1:40" x14ac:dyDescent="0.15">
      <c r="A141" s="32" t="s">
        <v>153</v>
      </c>
      <c r="B141" s="32" t="s">
        <v>46</v>
      </c>
      <c r="C141" s="32" t="s">
        <v>49</v>
      </c>
      <c r="D141" s="32" t="s">
        <v>296</v>
      </c>
      <c r="E141" s="32" t="s">
        <v>804</v>
      </c>
      <c r="F141" s="32" t="s">
        <v>1308</v>
      </c>
      <c r="G141" s="32" t="s">
        <v>109</v>
      </c>
      <c r="H141" s="32" t="s">
        <v>1684</v>
      </c>
      <c r="I141" s="35">
        <v>4893672.1050322959</v>
      </c>
      <c r="J141" s="32" t="s">
        <v>149</v>
      </c>
      <c r="K141" s="35">
        <v>6361773.7365419846</v>
      </c>
      <c r="L141" s="32" t="s">
        <v>1684</v>
      </c>
      <c r="M141" s="35">
        <v>4893672.1050322959</v>
      </c>
      <c r="N141" s="32" t="s">
        <v>149</v>
      </c>
      <c r="O141" s="35">
        <v>6361773.7365419846</v>
      </c>
      <c r="P141" s="35">
        <v>4893672.1050322959</v>
      </c>
      <c r="Q141" s="35">
        <v>0</v>
      </c>
      <c r="R141" s="35">
        <v>0</v>
      </c>
      <c r="S141" s="36">
        <v>0</v>
      </c>
      <c r="T141" s="32" t="s">
        <v>20</v>
      </c>
      <c r="U141" s="32" t="s">
        <v>109</v>
      </c>
      <c r="V141" s="32" t="s">
        <v>1697</v>
      </c>
      <c r="W141" s="36">
        <v>8.6773796249991229</v>
      </c>
      <c r="X141" s="36">
        <v>1</v>
      </c>
      <c r="Y141" s="32" t="s">
        <v>109</v>
      </c>
      <c r="Z141" s="32" t="s">
        <v>109</v>
      </c>
      <c r="AA141" s="36" t="s">
        <v>109</v>
      </c>
      <c r="AB141" s="36" t="s">
        <v>109</v>
      </c>
      <c r="AC141" s="32" t="s">
        <v>109</v>
      </c>
      <c r="AD141" s="38">
        <v>320.28208195871764</v>
      </c>
      <c r="AE141" s="39">
        <v>89.91</v>
      </c>
      <c r="AF141" s="38">
        <v>4510405.5233869106</v>
      </c>
      <c r="AG141" s="39">
        <v>97.55</v>
      </c>
      <c r="AH141" s="40">
        <v>156.63</v>
      </c>
      <c r="AI141" s="38">
        <v>0</v>
      </c>
      <c r="AJ141" s="38">
        <v>0</v>
      </c>
      <c r="AK141" s="38">
        <v>0</v>
      </c>
      <c r="AL141" s="38">
        <v>4893672.1050322959</v>
      </c>
      <c r="AM141" s="38">
        <v>0</v>
      </c>
      <c r="AN141" s="41" t="s">
        <v>109</v>
      </c>
    </row>
    <row r="142" spans="1:40" x14ac:dyDescent="0.15">
      <c r="A142" s="32" t="s">
        <v>153</v>
      </c>
      <c r="B142" s="32" t="s">
        <v>46</v>
      </c>
      <c r="C142" s="32" t="s">
        <v>49</v>
      </c>
      <c r="D142" s="32" t="s">
        <v>297</v>
      </c>
      <c r="E142" s="32" t="s">
        <v>805</v>
      </c>
      <c r="F142" s="32" t="s">
        <v>1309</v>
      </c>
      <c r="G142" s="32" t="s">
        <v>109</v>
      </c>
      <c r="H142" s="32" t="s">
        <v>1684</v>
      </c>
      <c r="I142" s="35">
        <v>9250279.578398129</v>
      </c>
      <c r="J142" s="32" t="s">
        <v>149</v>
      </c>
      <c r="K142" s="35">
        <v>12025363.451917568</v>
      </c>
      <c r="L142" s="32" t="s">
        <v>1684</v>
      </c>
      <c r="M142" s="35">
        <v>9250279.578398129</v>
      </c>
      <c r="N142" s="32" t="s">
        <v>149</v>
      </c>
      <c r="O142" s="35">
        <v>12025363.451917568</v>
      </c>
      <c r="P142" s="35">
        <v>9250279.578398129</v>
      </c>
      <c r="Q142" s="35">
        <v>0</v>
      </c>
      <c r="R142" s="35">
        <v>0</v>
      </c>
      <c r="S142" s="36">
        <v>0</v>
      </c>
      <c r="T142" s="32" t="s">
        <v>20</v>
      </c>
      <c r="U142" s="32" t="s">
        <v>109</v>
      </c>
      <c r="V142" s="32" t="s">
        <v>1697</v>
      </c>
      <c r="W142" s="36">
        <v>8.6773796249991229</v>
      </c>
      <c r="X142" s="36">
        <v>1</v>
      </c>
      <c r="Y142" s="32" t="s">
        <v>109</v>
      </c>
      <c r="Z142" s="32" t="s">
        <v>109</v>
      </c>
      <c r="AA142" s="36" t="s">
        <v>109</v>
      </c>
      <c r="AB142" s="36" t="s">
        <v>109</v>
      </c>
      <c r="AC142" s="32" t="s">
        <v>109</v>
      </c>
      <c r="AD142" s="38">
        <v>371.13152656121252</v>
      </c>
      <c r="AE142" s="39">
        <v>147.78</v>
      </c>
      <c r="AF142" s="38">
        <v>8590500.3118128926</v>
      </c>
      <c r="AG142" s="39">
        <v>159.13</v>
      </c>
      <c r="AH142" s="40">
        <v>156.63</v>
      </c>
      <c r="AI142" s="38">
        <v>0</v>
      </c>
      <c r="AJ142" s="38">
        <v>0</v>
      </c>
      <c r="AK142" s="38">
        <v>0</v>
      </c>
      <c r="AL142" s="38">
        <v>9250279.578398129</v>
      </c>
      <c r="AM142" s="38">
        <v>0</v>
      </c>
      <c r="AN142" s="41" t="s">
        <v>109</v>
      </c>
    </row>
    <row r="143" spans="1:40" x14ac:dyDescent="0.15">
      <c r="A143" s="32" t="s">
        <v>153</v>
      </c>
      <c r="B143" s="32" t="s">
        <v>46</v>
      </c>
      <c r="C143" s="32" t="s">
        <v>49</v>
      </c>
      <c r="D143" s="32" t="s">
        <v>298</v>
      </c>
      <c r="E143" s="32" t="s">
        <v>806</v>
      </c>
      <c r="F143" s="32" t="s">
        <v>1310</v>
      </c>
      <c r="G143" s="32" t="s">
        <v>109</v>
      </c>
      <c r="H143" s="32" t="s">
        <v>1684</v>
      </c>
      <c r="I143" s="35">
        <v>2919547.9352766727</v>
      </c>
      <c r="J143" s="32" t="s">
        <v>149</v>
      </c>
      <c r="K143" s="35">
        <v>3795412.3158596745</v>
      </c>
      <c r="L143" s="32" t="s">
        <v>1684</v>
      </c>
      <c r="M143" s="35">
        <v>2919547.9352766727</v>
      </c>
      <c r="N143" s="32" t="s">
        <v>149</v>
      </c>
      <c r="O143" s="35">
        <v>3795412.3158596745</v>
      </c>
      <c r="P143" s="35">
        <v>2919547.9352766727</v>
      </c>
      <c r="Q143" s="35">
        <v>0</v>
      </c>
      <c r="R143" s="35">
        <v>0</v>
      </c>
      <c r="S143" s="36">
        <v>0</v>
      </c>
      <c r="T143" s="32" t="s">
        <v>1694</v>
      </c>
      <c r="U143" s="32" t="s">
        <v>1694</v>
      </c>
      <c r="V143" s="32" t="s">
        <v>1694</v>
      </c>
      <c r="W143" s="36">
        <v>8.6773796249991229</v>
      </c>
      <c r="X143" s="36">
        <v>1</v>
      </c>
      <c r="Y143" s="32" t="s">
        <v>109</v>
      </c>
      <c r="Z143" s="32" t="s">
        <v>109</v>
      </c>
      <c r="AA143" s="36" t="s">
        <v>109</v>
      </c>
      <c r="AB143" s="36" t="s">
        <v>109</v>
      </c>
      <c r="AC143" s="32" t="s">
        <v>109</v>
      </c>
      <c r="AD143" s="38">
        <v>81.567368474991767</v>
      </c>
      <c r="AE143" s="39">
        <v>228.59</v>
      </c>
      <c r="AF143" s="38">
        <v>2920442.2260208251</v>
      </c>
      <c r="AG143" s="39">
        <v>228.52</v>
      </c>
      <c r="AH143" s="40">
        <v>156.63</v>
      </c>
      <c r="AI143" s="38">
        <v>0</v>
      </c>
      <c r="AJ143" s="38">
        <v>0</v>
      </c>
      <c r="AK143" s="38">
        <v>0</v>
      </c>
      <c r="AL143" s="38">
        <v>2919547.9352766727</v>
      </c>
      <c r="AM143" s="38">
        <v>0</v>
      </c>
      <c r="AN143" s="41" t="s">
        <v>109</v>
      </c>
    </row>
    <row r="144" spans="1:40" x14ac:dyDescent="0.15">
      <c r="A144" s="32" t="s">
        <v>153</v>
      </c>
      <c r="B144" s="32" t="s">
        <v>46</v>
      </c>
      <c r="C144" s="32" t="s">
        <v>49</v>
      </c>
      <c r="D144" s="32" t="s">
        <v>299</v>
      </c>
      <c r="E144" s="32" t="s">
        <v>807</v>
      </c>
      <c r="F144" s="32" t="s">
        <v>1311</v>
      </c>
      <c r="G144" s="32" t="s">
        <v>109</v>
      </c>
      <c r="H144" s="32" t="s">
        <v>1684</v>
      </c>
      <c r="I144" s="35">
        <v>3333386.8343644473</v>
      </c>
      <c r="J144" s="32" t="s">
        <v>149</v>
      </c>
      <c r="K144" s="35">
        <v>4333402.8846737817</v>
      </c>
      <c r="L144" s="32" t="s">
        <v>1684</v>
      </c>
      <c r="M144" s="35">
        <v>3333386.8343644473</v>
      </c>
      <c r="N144" s="32" t="s">
        <v>149</v>
      </c>
      <c r="O144" s="35">
        <v>4333402.8846737817</v>
      </c>
      <c r="P144" s="35">
        <v>3312157.1044691093</v>
      </c>
      <c r="Q144" s="35">
        <v>21229.729895337856</v>
      </c>
      <c r="R144" s="35">
        <v>0</v>
      </c>
      <c r="S144" s="36">
        <v>0</v>
      </c>
      <c r="T144" s="32" t="s">
        <v>1694</v>
      </c>
      <c r="U144" s="32" t="s">
        <v>1694</v>
      </c>
      <c r="V144" s="32" t="s">
        <v>1694</v>
      </c>
      <c r="W144" s="36">
        <v>8.6773796249991229</v>
      </c>
      <c r="X144" s="36">
        <v>1</v>
      </c>
      <c r="Y144" s="32" t="s">
        <v>109</v>
      </c>
      <c r="Z144" s="32" t="s">
        <v>109</v>
      </c>
      <c r="AA144" s="36" t="s">
        <v>109</v>
      </c>
      <c r="AB144" s="36" t="s">
        <v>109</v>
      </c>
      <c r="AC144" s="32" t="s">
        <v>109</v>
      </c>
      <c r="AD144" s="38">
        <v>67.770334871243151</v>
      </c>
      <c r="AE144" s="39">
        <v>326.23</v>
      </c>
      <c r="AF144" s="38">
        <v>3462888.2214355264</v>
      </c>
      <c r="AG144" s="39">
        <v>312.02999999999997</v>
      </c>
      <c r="AH144" s="40">
        <v>156.63</v>
      </c>
      <c r="AI144" s="38">
        <v>21229.729895337856</v>
      </c>
      <c r="AJ144" s="38">
        <v>0</v>
      </c>
      <c r="AK144" s="38">
        <v>21229.729895337856</v>
      </c>
      <c r="AL144" s="38">
        <v>3333386.8343644473</v>
      </c>
      <c r="AM144" s="38">
        <v>0</v>
      </c>
      <c r="AN144" s="41" t="s">
        <v>109</v>
      </c>
    </row>
    <row r="145" spans="1:40" x14ac:dyDescent="0.15">
      <c r="A145" s="32" t="s">
        <v>153</v>
      </c>
      <c r="B145" s="32" t="s">
        <v>46</v>
      </c>
      <c r="C145" s="32" t="s">
        <v>49</v>
      </c>
      <c r="D145" s="32" t="s">
        <v>300</v>
      </c>
      <c r="E145" s="32" t="s">
        <v>808</v>
      </c>
      <c r="F145" s="32" t="s">
        <v>1312</v>
      </c>
      <c r="G145" s="32" t="s">
        <v>109</v>
      </c>
      <c r="H145" s="32" t="s">
        <v>1684</v>
      </c>
      <c r="I145" s="35">
        <v>43368880.587489866</v>
      </c>
      <c r="J145" s="32" t="s">
        <v>149</v>
      </c>
      <c r="K145" s="35">
        <v>56379544.763736822</v>
      </c>
      <c r="L145" s="32" t="s">
        <v>1684</v>
      </c>
      <c r="M145" s="35">
        <v>43368880.587489866</v>
      </c>
      <c r="N145" s="32" t="s">
        <v>149</v>
      </c>
      <c r="O145" s="35">
        <v>56379544.763736822</v>
      </c>
      <c r="P145" s="35">
        <v>43260820.398055583</v>
      </c>
      <c r="Q145" s="35">
        <v>108060.18943428034</v>
      </c>
      <c r="R145" s="35">
        <v>0</v>
      </c>
      <c r="S145" s="36">
        <v>0</v>
      </c>
      <c r="T145" s="32" t="s">
        <v>20</v>
      </c>
      <c r="U145" s="32" t="s">
        <v>109</v>
      </c>
      <c r="V145" s="32" t="s">
        <v>1697</v>
      </c>
      <c r="W145" s="36">
        <v>8.6773796249991229</v>
      </c>
      <c r="X145" s="36">
        <v>1</v>
      </c>
      <c r="Y145" s="32" t="s">
        <v>109</v>
      </c>
      <c r="Z145" s="32" t="s">
        <v>109</v>
      </c>
      <c r="AA145" s="36" t="s">
        <v>109</v>
      </c>
      <c r="AB145" s="36" t="s">
        <v>109</v>
      </c>
      <c r="AC145" s="32" t="s">
        <v>109</v>
      </c>
      <c r="AD145" s="38">
        <v>1803.6801288523179</v>
      </c>
      <c r="AE145" s="39">
        <v>146.08000000000001</v>
      </c>
      <c r="AF145" s="38">
        <v>41269121.931345448</v>
      </c>
      <c r="AG145" s="39">
        <v>153.13</v>
      </c>
      <c r="AH145" s="40">
        <v>156.63</v>
      </c>
      <c r="AI145" s="38">
        <v>108060.18943428034</v>
      </c>
      <c r="AJ145" s="38">
        <v>0</v>
      </c>
      <c r="AK145" s="38">
        <v>108060.18943428034</v>
      </c>
      <c r="AL145" s="38">
        <v>43368880.587489866</v>
      </c>
      <c r="AM145" s="38">
        <v>0</v>
      </c>
      <c r="AN145" s="41" t="s">
        <v>109</v>
      </c>
    </row>
    <row r="146" spans="1:40" x14ac:dyDescent="0.15">
      <c r="A146" s="32" t="s">
        <v>153</v>
      </c>
      <c r="B146" s="32" t="s">
        <v>46</v>
      </c>
      <c r="C146" s="32" t="s">
        <v>49</v>
      </c>
      <c r="D146" s="32" t="s">
        <v>301</v>
      </c>
      <c r="E146" s="32" t="s">
        <v>809</v>
      </c>
      <c r="F146" s="32" t="s">
        <v>1313</v>
      </c>
      <c r="G146" s="32" t="s">
        <v>109</v>
      </c>
      <c r="H146" s="32" t="s">
        <v>1684</v>
      </c>
      <c r="I146" s="35">
        <v>10822724.895003472</v>
      </c>
      <c r="J146" s="32" t="s">
        <v>149</v>
      </c>
      <c r="K146" s="35">
        <v>14069542.363504512</v>
      </c>
      <c r="L146" s="32" t="s">
        <v>1684</v>
      </c>
      <c r="M146" s="35">
        <v>10822724.895003472</v>
      </c>
      <c r="N146" s="32" t="s">
        <v>149</v>
      </c>
      <c r="O146" s="35">
        <v>14069542.363504512</v>
      </c>
      <c r="P146" s="35">
        <v>10822724.895003472</v>
      </c>
      <c r="Q146" s="35">
        <v>0</v>
      </c>
      <c r="R146" s="35">
        <v>0</v>
      </c>
      <c r="S146" s="36">
        <v>0</v>
      </c>
      <c r="T146" s="32" t="s">
        <v>1694</v>
      </c>
      <c r="U146" s="32" t="s">
        <v>1694</v>
      </c>
      <c r="V146" s="32" t="s">
        <v>1694</v>
      </c>
      <c r="W146" s="36">
        <v>8.6773796249991229</v>
      </c>
      <c r="X146" s="36">
        <v>1</v>
      </c>
      <c r="Y146" s="32" t="s">
        <v>109</v>
      </c>
      <c r="Z146" s="32" t="s">
        <v>109</v>
      </c>
      <c r="AA146" s="36" t="s">
        <v>109</v>
      </c>
      <c r="AB146" s="36" t="s">
        <v>109</v>
      </c>
      <c r="AC146" s="32" t="s">
        <v>109</v>
      </c>
      <c r="AD146" s="38">
        <v>152.37478621498462</v>
      </c>
      <c r="AE146" s="39">
        <v>458</v>
      </c>
      <c r="AF146" s="38">
        <v>10930840.012250777</v>
      </c>
      <c r="AG146" s="39">
        <v>453.47</v>
      </c>
      <c r="AH146" s="40">
        <v>156.63</v>
      </c>
      <c r="AI146" s="38">
        <v>0</v>
      </c>
      <c r="AJ146" s="38">
        <v>0</v>
      </c>
      <c r="AK146" s="38">
        <v>0</v>
      </c>
      <c r="AL146" s="38">
        <v>10822724.895003472</v>
      </c>
      <c r="AM146" s="38">
        <v>0</v>
      </c>
      <c r="AN146" s="41" t="s">
        <v>109</v>
      </c>
    </row>
    <row r="147" spans="1:40" x14ac:dyDescent="0.15">
      <c r="A147" s="32" t="s">
        <v>153</v>
      </c>
      <c r="B147" s="32" t="s">
        <v>46</v>
      </c>
      <c r="C147" s="32" t="s">
        <v>49</v>
      </c>
      <c r="D147" s="32" t="s">
        <v>302</v>
      </c>
      <c r="E147" s="32" t="s">
        <v>810</v>
      </c>
      <c r="F147" s="32" t="s">
        <v>1314</v>
      </c>
      <c r="G147" s="32" t="s">
        <v>109</v>
      </c>
      <c r="H147" s="32" t="s">
        <v>1684</v>
      </c>
      <c r="I147" s="35">
        <v>6386691.8040016871</v>
      </c>
      <c r="J147" s="32" t="s">
        <v>149</v>
      </c>
      <c r="K147" s="35">
        <v>8302699.3452021945</v>
      </c>
      <c r="L147" s="32" t="s">
        <v>1684</v>
      </c>
      <c r="M147" s="35">
        <v>6386691.8040016871</v>
      </c>
      <c r="N147" s="32" t="s">
        <v>149</v>
      </c>
      <c r="O147" s="35">
        <v>8302699.3452021945</v>
      </c>
      <c r="P147" s="35">
        <v>6386691.8040016871</v>
      </c>
      <c r="Q147" s="35">
        <v>0</v>
      </c>
      <c r="R147" s="35">
        <v>0</v>
      </c>
      <c r="S147" s="36">
        <v>0</v>
      </c>
      <c r="T147" s="32" t="s">
        <v>20</v>
      </c>
      <c r="U147" s="32" t="s">
        <v>109</v>
      </c>
      <c r="V147" s="32" t="s">
        <v>1697</v>
      </c>
      <c r="W147" s="36">
        <v>8.6773796249991229</v>
      </c>
      <c r="X147" s="36">
        <v>1</v>
      </c>
      <c r="Y147" s="32" t="s">
        <v>109</v>
      </c>
      <c r="Z147" s="32" t="s">
        <v>109</v>
      </c>
      <c r="AA147" s="36" t="s">
        <v>109</v>
      </c>
      <c r="AB147" s="36" t="s">
        <v>109</v>
      </c>
      <c r="AC147" s="32" t="s">
        <v>109</v>
      </c>
      <c r="AD147" s="38">
        <v>864.44055824241275</v>
      </c>
      <c r="AE147" s="39">
        <v>47.41</v>
      </c>
      <c r="AF147" s="38">
        <v>6419187.2023165692</v>
      </c>
      <c r="AG147" s="39">
        <v>47.17</v>
      </c>
      <c r="AH147" s="40">
        <v>156.63</v>
      </c>
      <c r="AI147" s="38">
        <v>0</v>
      </c>
      <c r="AJ147" s="38">
        <v>0</v>
      </c>
      <c r="AK147" s="38">
        <v>0</v>
      </c>
      <c r="AL147" s="38">
        <v>6386691.8040016871</v>
      </c>
      <c r="AM147" s="38">
        <v>0</v>
      </c>
      <c r="AN147" s="41" t="s">
        <v>109</v>
      </c>
    </row>
    <row r="148" spans="1:40" x14ac:dyDescent="0.15">
      <c r="A148" s="32" t="s">
        <v>153</v>
      </c>
      <c r="B148" s="32" t="s">
        <v>46</v>
      </c>
      <c r="C148" s="32" t="s">
        <v>49</v>
      </c>
      <c r="D148" s="32" t="s">
        <v>303</v>
      </c>
      <c r="E148" s="32" t="s">
        <v>811</v>
      </c>
      <c r="F148" s="32" t="s">
        <v>1315</v>
      </c>
      <c r="G148" s="32" t="s">
        <v>109</v>
      </c>
      <c r="H148" s="32" t="s">
        <v>1684</v>
      </c>
      <c r="I148" s="35">
        <v>16552485.174865253</v>
      </c>
      <c r="J148" s="32" t="s">
        <v>149</v>
      </c>
      <c r="K148" s="35">
        <v>21518230.727324829</v>
      </c>
      <c r="L148" s="32" t="s">
        <v>1684</v>
      </c>
      <c r="M148" s="35">
        <v>16552485.174865253</v>
      </c>
      <c r="N148" s="32" t="s">
        <v>149</v>
      </c>
      <c r="O148" s="35">
        <v>21518230.727324829</v>
      </c>
      <c r="P148" s="35">
        <v>16502740.187141428</v>
      </c>
      <c r="Q148" s="35">
        <v>49744.987723824976</v>
      </c>
      <c r="R148" s="35">
        <v>0</v>
      </c>
      <c r="S148" s="36">
        <v>0</v>
      </c>
      <c r="T148" s="32" t="s">
        <v>20</v>
      </c>
      <c r="U148" s="32" t="s">
        <v>109</v>
      </c>
      <c r="V148" s="32" t="s">
        <v>1697</v>
      </c>
      <c r="W148" s="36">
        <v>8.6773796249991229</v>
      </c>
      <c r="X148" s="36">
        <v>1</v>
      </c>
      <c r="Y148" s="32" t="s">
        <v>109</v>
      </c>
      <c r="Z148" s="32" t="s">
        <v>109</v>
      </c>
      <c r="AA148" s="36" t="s">
        <v>109</v>
      </c>
      <c r="AB148" s="36" t="s">
        <v>109</v>
      </c>
      <c r="AC148" s="32" t="s">
        <v>109</v>
      </c>
      <c r="AD148" s="38">
        <v>1260.3026167348728</v>
      </c>
      <c r="AE148" s="39">
        <v>82.06</v>
      </c>
      <c r="AF148" s="38">
        <v>16198742.336108373</v>
      </c>
      <c r="AG148" s="39">
        <v>83.6</v>
      </c>
      <c r="AH148" s="40">
        <v>156.63</v>
      </c>
      <c r="AI148" s="38">
        <v>49744.987723824976</v>
      </c>
      <c r="AJ148" s="38">
        <v>0</v>
      </c>
      <c r="AK148" s="38">
        <v>49744.987723824976</v>
      </c>
      <c r="AL148" s="38">
        <v>16552485.174865253</v>
      </c>
      <c r="AM148" s="38">
        <v>0</v>
      </c>
      <c r="AN148" s="41" t="s">
        <v>109</v>
      </c>
    </row>
    <row r="149" spans="1:40" x14ac:dyDescent="0.15">
      <c r="A149" s="32" t="s">
        <v>153</v>
      </c>
      <c r="B149" s="32" t="s">
        <v>46</v>
      </c>
      <c r="C149" s="32" t="s">
        <v>49</v>
      </c>
      <c r="D149" s="32" t="s">
        <v>304</v>
      </c>
      <c r="E149" s="32" t="s">
        <v>812</v>
      </c>
      <c r="F149" s="32" t="s">
        <v>1316</v>
      </c>
      <c r="G149" s="32" t="s">
        <v>109</v>
      </c>
      <c r="H149" s="32" t="s">
        <v>1684</v>
      </c>
      <c r="I149" s="35">
        <v>16132036.976038506</v>
      </c>
      <c r="J149" s="32" t="s">
        <v>149</v>
      </c>
      <c r="K149" s="35">
        <v>20971648.068850059</v>
      </c>
      <c r="L149" s="32" t="s">
        <v>1684</v>
      </c>
      <c r="M149" s="35">
        <v>16132036.976038506</v>
      </c>
      <c r="N149" s="32" t="s">
        <v>149</v>
      </c>
      <c r="O149" s="35">
        <v>20971648.068850059</v>
      </c>
      <c r="P149" s="35">
        <v>16132036.976038506</v>
      </c>
      <c r="Q149" s="35">
        <v>0</v>
      </c>
      <c r="R149" s="35">
        <v>0</v>
      </c>
      <c r="S149" s="36">
        <v>0</v>
      </c>
      <c r="T149" s="32" t="s">
        <v>1694</v>
      </c>
      <c r="U149" s="32" t="s">
        <v>1694</v>
      </c>
      <c r="V149" s="32" t="s">
        <v>1694</v>
      </c>
      <c r="W149" s="36">
        <v>8.6773796249991229</v>
      </c>
      <c r="X149" s="36">
        <v>1</v>
      </c>
      <c r="Y149" s="32" t="s">
        <v>109</v>
      </c>
      <c r="Z149" s="32" t="s">
        <v>109</v>
      </c>
      <c r="AA149" s="36" t="s">
        <v>109</v>
      </c>
      <c r="AB149" s="36" t="s">
        <v>109</v>
      </c>
      <c r="AC149" s="32" t="s">
        <v>109</v>
      </c>
      <c r="AD149" s="38">
        <v>414.43165088995812</v>
      </c>
      <c r="AE149" s="39">
        <v>258.51</v>
      </c>
      <c r="AF149" s="38">
        <v>16780512.133412462</v>
      </c>
      <c r="AG149" s="39">
        <v>248.52</v>
      </c>
      <c r="AH149" s="40">
        <v>156.63</v>
      </c>
      <c r="AI149" s="38">
        <v>0</v>
      </c>
      <c r="AJ149" s="38">
        <v>0</v>
      </c>
      <c r="AK149" s="38">
        <v>0</v>
      </c>
      <c r="AL149" s="38">
        <v>16132036.976038506</v>
      </c>
      <c r="AM149" s="38">
        <v>0</v>
      </c>
      <c r="AN149" s="41" t="s">
        <v>109</v>
      </c>
    </row>
    <row r="150" spans="1:40" x14ac:dyDescent="0.15">
      <c r="A150" s="32" t="s">
        <v>153</v>
      </c>
      <c r="B150" s="32" t="s">
        <v>46</v>
      </c>
      <c r="C150" s="32" t="s">
        <v>49</v>
      </c>
      <c r="D150" s="32" t="s">
        <v>305</v>
      </c>
      <c r="E150" s="32" t="s">
        <v>813</v>
      </c>
      <c r="F150" s="32" t="s">
        <v>1317</v>
      </c>
      <c r="G150" s="32" t="s">
        <v>109</v>
      </c>
      <c r="H150" s="32" t="s">
        <v>1684</v>
      </c>
      <c r="I150" s="35">
        <v>15251063.753491767</v>
      </c>
      <c r="J150" s="32" t="s">
        <v>149</v>
      </c>
      <c r="K150" s="35">
        <v>19826382.8795393</v>
      </c>
      <c r="L150" s="32" t="s">
        <v>1684</v>
      </c>
      <c r="M150" s="35">
        <v>15251063.753491767</v>
      </c>
      <c r="N150" s="32" t="s">
        <v>149</v>
      </c>
      <c r="O150" s="35">
        <v>19826382.8795393</v>
      </c>
      <c r="P150" s="35">
        <v>15098252.755403034</v>
      </c>
      <c r="Q150" s="35">
        <v>152810.99808873332</v>
      </c>
      <c r="R150" s="35">
        <v>0</v>
      </c>
      <c r="S150" s="36">
        <v>0</v>
      </c>
      <c r="T150" s="32" t="s">
        <v>1694</v>
      </c>
      <c r="U150" s="32" t="s">
        <v>1694</v>
      </c>
      <c r="V150" s="32" t="s">
        <v>1694</v>
      </c>
      <c r="W150" s="36">
        <v>8.6773796249991229</v>
      </c>
      <c r="X150" s="36">
        <v>1</v>
      </c>
      <c r="Y150" s="32" t="s">
        <v>109</v>
      </c>
      <c r="Z150" s="32" t="s">
        <v>109</v>
      </c>
      <c r="AA150" s="36" t="s">
        <v>109</v>
      </c>
      <c r="AB150" s="36" t="s">
        <v>109</v>
      </c>
      <c r="AC150" s="32" t="s">
        <v>109</v>
      </c>
      <c r="AD150" s="38">
        <v>2084.6536811097894</v>
      </c>
      <c r="AE150" s="39">
        <v>44.86</v>
      </c>
      <c r="AF150" s="38">
        <v>14647656.129128579</v>
      </c>
      <c r="AG150" s="39">
        <v>46.24</v>
      </c>
      <c r="AH150" s="40">
        <v>156.63</v>
      </c>
      <c r="AI150" s="38">
        <v>152810.99808873332</v>
      </c>
      <c r="AJ150" s="38">
        <v>0</v>
      </c>
      <c r="AK150" s="38">
        <v>152810.99808873332</v>
      </c>
      <c r="AL150" s="38">
        <v>15251063.753491769</v>
      </c>
      <c r="AM150" s="38">
        <v>0</v>
      </c>
      <c r="AN150" s="41" t="s">
        <v>109</v>
      </c>
    </row>
    <row r="151" spans="1:40" x14ac:dyDescent="0.15">
      <c r="A151" s="32" t="s">
        <v>153</v>
      </c>
      <c r="B151" s="32" t="s">
        <v>46</v>
      </c>
      <c r="C151" s="32" t="s">
        <v>49</v>
      </c>
      <c r="D151" s="32" t="s">
        <v>306</v>
      </c>
      <c r="E151" s="32" t="s">
        <v>814</v>
      </c>
      <c r="F151" s="32" t="s">
        <v>1318</v>
      </c>
      <c r="G151" s="32" t="s">
        <v>109</v>
      </c>
      <c r="H151" s="32" t="s">
        <v>1684</v>
      </c>
      <c r="I151" s="35">
        <v>25385394.594537213</v>
      </c>
      <c r="J151" s="32" t="s">
        <v>149</v>
      </c>
      <c r="K151" s="35">
        <v>33001012.972898379</v>
      </c>
      <c r="L151" s="32" t="s">
        <v>1684</v>
      </c>
      <c r="M151" s="35">
        <v>25385394.594537213</v>
      </c>
      <c r="N151" s="32" t="s">
        <v>149</v>
      </c>
      <c r="O151" s="35">
        <v>33001012.972898379</v>
      </c>
      <c r="P151" s="35">
        <v>25385394.594537213</v>
      </c>
      <c r="Q151" s="35">
        <v>0</v>
      </c>
      <c r="R151" s="35">
        <v>0</v>
      </c>
      <c r="S151" s="36">
        <v>0</v>
      </c>
      <c r="T151" s="32" t="s">
        <v>20</v>
      </c>
      <c r="U151" s="32" t="s">
        <v>109</v>
      </c>
      <c r="V151" s="32" t="s">
        <v>1697</v>
      </c>
      <c r="W151" s="36">
        <v>8.6773796249991229</v>
      </c>
      <c r="X151" s="36">
        <v>1</v>
      </c>
      <c r="Y151" s="32" t="s">
        <v>109</v>
      </c>
      <c r="Z151" s="32" t="s">
        <v>109</v>
      </c>
      <c r="AA151" s="36" t="s">
        <v>109</v>
      </c>
      <c r="AB151" s="36" t="s">
        <v>109</v>
      </c>
      <c r="AC151" s="32" t="s">
        <v>109</v>
      </c>
      <c r="AD151" s="38">
        <v>3290.8094489846676</v>
      </c>
      <c r="AE151" s="39">
        <v>46.65</v>
      </c>
      <c r="AF151" s="38">
        <v>24045251.928515501</v>
      </c>
      <c r="AG151" s="39">
        <v>49.25</v>
      </c>
      <c r="AH151" s="40">
        <v>156.63</v>
      </c>
      <c r="AI151" s="38">
        <v>0</v>
      </c>
      <c r="AJ151" s="38">
        <v>0</v>
      </c>
      <c r="AK151" s="38">
        <v>0</v>
      </c>
      <c r="AL151" s="38">
        <v>25385394.594537213</v>
      </c>
      <c r="AM151" s="38">
        <v>0</v>
      </c>
      <c r="AN151" s="41" t="s">
        <v>109</v>
      </c>
    </row>
    <row r="152" spans="1:40" x14ac:dyDescent="0.15">
      <c r="A152" s="32" t="s">
        <v>153</v>
      </c>
      <c r="B152" s="32" t="s">
        <v>46</v>
      </c>
      <c r="C152" s="32" t="s">
        <v>49</v>
      </c>
      <c r="D152" s="32" t="s">
        <v>307</v>
      </c>
      <c r="E152" s="32" t="s">
        <v>815</v>
      </c>
      <c r="F152" s="32" t="s">
        <v>1319</v>
      </c>
      <c r="G152" s="32" t="s">
        <v>109</v>
      </c>
      <c r="H152" s="32" t="s">
        <v>1684</v>
      </c>
      <c r="I152" s="35">
        <v>6672697.6290250849</v>
      </c>
      <c r="J152" s="32" t="s">
        <v>149</v>
      </c>
      <c r="K152" s="35">
        <v>8674506.9177326094</v>
      </c>
      <c r="L152" s="32" t="s">
        <v>1684</v>
      </c>
      <c r="M152" s="35">
        <v>6672697.6290250849</v>
      </c>
      <c r="N152" s="32" t="s">
        <v>149</v>
      </c>
      <c r="O152" s="35">
        <v>8674506.9177326094</v>
      </c>
      <c r="P152" s="35">
        <v>6672697.6290250849</v>
      </c>
      <c r="Q152" s="35">
        <v>0</v>
      </c>
      <c r="R152" s="35">
        <v>0</v>
      </c>
      <c r="S152" s="36">
        <v>0</v>
      </c>
      <c r="T152" s="32" t="s">
        <v>1694</v>
      </c>
      <c r="U152" s="32" t="s">
        <v>1694</v>
      </c>
      <c r="V152" s="32" t="s">
        <v>1694</v>
      </c>
      <c r="W152" s="36">
        <v>8.6773796249991229</v>
      </c>
      <c r="X152" s="36">
        <v>1</v>
      </c>
      <c r="Y152" s="32" t="s">
        <v>109</v>
      </c>
      <c r="Z152" s="32" t="s">
        <v>109</v>
      </c>
      <c r="AA152" s="36" t="s">
        <v>109</v>
      </c>
      <c r="AB152" s="36" t="s">
        <v>109</v>
      </c>
      <c r="AC152" s="32" t="s">
        <v>109</v>
      </c>
      <c r="AD152" s="38">
        <v>252.85884227247448</v>
      </c>
      <c r="AE152" s="39">
        <v>163.9</v>
      </c>
      <c r="AF152" s="38">
        <v>6491305.4250227148</v>
      </c>
      <c r="AG152" s="39">
        <v>168.48</v>
      </c>
      <c r="AH152" s="40">
        <v>156.63</v>
      </c>
      <c r="AI152" s="38">
        <v>0</v>
      </c>
      <c r="AJ152" s="38">
        <v>0</v>
      </c>
      <c r="AK152" s="38">
        <v>0</v>
      </c>
      <c r="AL152" s="38">
        <v>6672697.6290250849</v>
      </c>
      <c r="AM152" s="38">
        <v>0</v>
      </c>
      <c r="AN152" s="41" t="s">
        <v>109</v>
      </c>
    </row>
    <row r="153" spans="1:40" x14ac:dyDescent="0.15">
      <c r="A153" s="32" t="s">
        <v>153</v>
      </c>
      <c r="B153" s="32" t="s">
        <v>46</v>
      </c>
      <c r="C153" s="32" t="s">
        <v>49</v>
      </c>
      <c r="D153" s="32" t="s">
        <v>308</v>
      </c>
      <c r="E153" s="32" t="s">
        <v>816</v>
      </c>
      <c r="F153" s="32" t="s">
        <v>1320</v>
      </c>
      <c r="G153" s="32" t="s">
        <v>109</v>
      </c>
      <c r="H153" s="32" t="s">
        <v>1684</v>
      </c>
      <c r="I153" s="35">
        <v>7190723.8294729097</v>
      </c>
      <c r="J153" s="32" t="s">
        <v>149</v>
      </c>
      <c r="K153" s="35">
        <v>9347940.9783147834</v>
      </c>
      <c r="L153" s="32" t="s">
        <v>1684</v>
      </c>
      <c r="M153" s="35">
        <v>7190723.8294729097</v>
      </c>
      <c r="N153" s="32" t="s">
        <v>149</v>
      </c>
      <c r="O153" s="35">
        <v>9347940.9783147834</v>
      </c>
      <c r="P153" s="35">
        <v>7190723.8294729097</v>
      </c>
      <c r="Q153" s="35">
        <v>0</v>
      </c>
      <c r="R153" s="35">
        <v>0</v>
      </c>
      <c r="S153" s="36">
        <v>0</v>
      </c>
      <c r="T153" s="32" t="s">
        <v>20</v>
      </c>
      <c r="U153" s="32" t="s">
        <v>109</v>
      </c>
      <c r="V153" s="32" t="s">
        <v>1697</v>
      </c>
      <c r="W153" s="36">
        <v>8.6773796249991229</v>
      </c>
      <c r="X153" s="36">
        <v>1</v>
      </c>
      <c r="Y153" s="32" t="s">
        <v>109</v>
      </c>
      <c r="Z153" s="32" t="s">
        <v>109</v>
      </c>
      <c r="AA153" s="36" t="s">
        <v>109</v>
      </c>
      <c r="AB153" s="36" t="s">
        <v>109</v>
      </c>
      <c r="AC153" s="32" t="s">
        <v>109</v>
      </c>
      <c r="AD153" s="38">
        <v>335.64104389496612</v>
      </c>
      <c r="AE153" s="39">
        <v>137.1</v>
      </c>
      <c r="AF153" s="38">
        <v>7207546.6653518956</v>
      </c>
      <c r="AG153" s="39">
        <v>136.78</v>
      </c>
      <c r="AH153" s="40">
        <v>156.63</v>
      </c>
      <c r="AI153" s="38">
        <v>0</v>
      </c>
      <c r="AJ153" s="38">
        <v>0</v>
      </c>
      <c r="AK153" s="38">
        <v>0</v>
      </c>
      <c r="AL153" s="38">
        <v>7190723.8294729097</v>
      </c>
      <c r="AM153" s="38">
        <v>0</v>
      </c>
      <c r="AN153" s="41" t="s">
        <v>109</v>
      </c>
    </row>
    <row r="154" spans="1:40" x14ac:dyDescent="0.15">
      <c r="A154" s="32" t="s">
        <v>153</v>
      </c>
      <c r="B154" s="32" t="s">
        <v>46</v>
      </c>
      <c r="C154" s="32" t="s">
        <v>49</v>
      </c>
      <c r="D154" s="32" t="s">
        <v>309</v>
      </c>
      <c r="E154" s="32" t="s">
        <v>817</v>
      </c>
      <c r="F154" s="32" t="s">
        <v>1321</v>
      </c>
      <c r="G154" s="32" t="s">
        <v>109</v>
      </c>
      <c r="H154" s="32" t="s">
        <v>1684</v>
      </c>
      <c r="I154" s="35">
        <v>9347058.2198081519</v>
      </c>
      <c r="J154" s="32" t="s">
        <v>149</v>
      </c>
      <c r="K154" s="35">
        <v>12151175.685750598</v>
      </c>
      <c r="L154" s="32" t="s">
        <v>1684</v>
      </c>
      <c r="M154" s="35">
        <v>9347058.2198081519</v>
      </c>
      <c r="N154" s="32" t="s">
        <v>149</v>
      </c>
      <c r="O154" s="35">
        <v>12151175.685750598</v>
      </c>
      <c r="P154" s="35">
        <v>9323591.3746716939</v>
      </c>
      <c r="Q154" s="35">
        <v>23466.84513645888</v>
      </c>
      <c r="R154" s="35">
        <v>0</v>
      </c>
      <c r="S154" s="36">
        <v>0</v>
      </c>
      <c r="T154" s="32" t="s">
        <v>20</v>
      </c>
      <c r="U154" s="32" t="s">
        <v>109</v>
      </c>
      <c r="V154" s="32" t="s">
        <v>1697</v>
      </c>
      <c r="W154" s="36">
        <v>8.6773796249991229</v>
      </c>
      <c r="X154" s="36">
        <v>1</v>
      </c>
      <c r="Y154" s="32" t="s">
        <v>109</v>
      </c>
      <c r="Z154" s="32" t="s">
        <v>109</v>
      </c>
      <c r="AA154" s="36" t="s">
        <v>109</v>
      </c>
      <c r="AB154" s="36" t="s">
        <v>109</v>
      </c>
      <c r="AC154" s="32" t="s">
        <v>109</v>
      </c>
      <c r="AD154" s="38">
        <v>1008.9189289986481</v>
      </c>
      <c r="AE154" s="39">
        <v>59.9</v>
      </c>
      <c r="AF154" s="38">
        <v>9465815.6225227434</v>
      </c>
      <c r="AG154" s="39">
        <v>59</v>
      </c>
      <c r="AH154" s="40">
        <v>156.63</v>
      </c>
      <c r="AI154" s="38">
        <v>23466.84513645888</v>
      </c>
      <c r="AJ154" s="38">
        <v>0</v>
      </c>
      <c r="AK154" s="38">
        <v>23466.84513645888</v>
      </c>
      <c r="AL154" s="38">
        <v>9347058.2198081519</v>
      </c>
      <c r="AM154" s="38">
        <v>0</v>
      </c>
      <c r="AN154" s="41" t="s">
        <v>109</v>
      </c>
    </row>
    <row r="155" spans="1:40" x14ac:dyDescent="0.15">
      <c r="A155" s="32" t="s">
        <v>153</v>
      </c>
      <c r="B155" s="32" t="s">
        <v>46</v>
      </c>
      <c r="C155" s="32" t="s">
        <v>49</v>
      </c>
      <c r="D155" s="32" t="s">
        <v>310</v>
      </c>
      <c r="E155" s="32" t="s">
        <v>818</v>
      </c>
      <c r="F155" s="32" t="s">
        <v>1322</v>
      </c>
      <c r="G155" s="32" t="s">
        <v>109</v>
      </c>
      <c r="H155" s="32" t="s">
        <v>1684</v>
      </c>
      <c r="I155" s="35">
        <v>10979074.96237226</v>
      </c>
      <c r="J155" s="32" t="s">
        <v>149</v>
      </c>
      <c r="K155" s="35">
        <v>14272797.451083938</v>
      </c>
      <c r="L155" s="32" t="s">
        <v>1684</v>
      </c>
      <c r="M155" s="35">
        <v>10979074.96237226</v>
      </c>
      <c r="N155" s="32" t="s">
        <v>149</v>
      </c>
      <c r="O155" s="35">
        <v>14272797.451083938</v>
      </c>
      <c r="P155" s="35">
        <v>10913964.244356079</v>
      </c>
      <c r="Q155" s="35">
        <v>65110.718016180923</v>
      </c>
      <c r="R155" s="35">
        <v>0</v>
      </c>
      <c r="S155" s="36">
        <v>0</v>
      </c>
      <c r="T155" s="32" t="s">
        <v>20</v>
      </c>
      <c r="U155" s="32" t="s">
        <v>109</v>
      </c>
      <c r="V155" s="32" t="s">
        <v>1697</v>
      </c>
      <c r="W155" s="36">
        <v>8.6773796249991229</v>
      </c>
      <c r="X155" s="36">
        <v>1</v>
      </c>
      <c r="Y155" s="32" t="s">
        <v>109</v>
      </c>
      <c r="Z155" s="32" t="s">
        <v>109</v>
      </c>
      <c r="AA155" s="36" t="s">
        <v>109</v>
      </c>
      <c r="AB155" s="36" t="s">
        <v>109</v>
      </c>
      <c r="AC155" s="32" t="s">
        <v>109</v>
      </c>
      <c r="AD155" s="38">
        <v>721.69766341117713</v>
      </c>
      <c r="AE155" s="39">
        <v>95.05</v>
      </c>
      <c r="AF155" s="38">
        <v>10744404.949079338</v>
      </c>
      <c r="AG155" s="39">
        <v>96.55</v>
      </c>
      <c r="AH155" s="40">
        <v>156.63</v>
      </c>
      <c r="AI155" s="38">
        <v>65110.718016180923</v>
      </c>
      <c r="AJ155" s="38">
        <v>0</v>
      </c>
      <c r="AK155" s="38">
        <v>65110.718016180923</v>
      </c>
      <c r="AL155" s="38">
        <v>10979074.96237226</v>
      </c>
      <c r="AM155" s="38">
        <v>0</v>
      </c>
      <c r="AN155" s="41" t="s">
        <v>109</v>
      </c>
    </row>
    <row r="156" spans="1:40" x14ac:dyDescent="0.15">
      <c r="A156" s="32" t="s">
        <v>153</v>
      </c>
      <c r="B156" s="32" t="s">
        <v>46</v>
      </c>
      <c r="C156" s="32" t="s">
        <v>49</v>
      </c>
      <c r="D156" s="32" t="s">
        <v>311</v>
      </c>
      <c r="E156" s="32" t="s">
        <v>819</v>
      </c>
      <c r="F156" s="32" t="s">
        <v>1323</v>
      </c>
      <c r="G156" s="32" t="s">
        <v>109</v>
      </c>
      <c r="H156" s="32" t="s">
        <v>1684</v>
      </c>
      <c r="I156" s="35">
        <v>6284887.2243128652</v>
      </c>
      <c r="J156" s="32" t="s">
        <v>149</v>
      </c>
      <c r="K156" s="35">
        <v>8170353.3916067248</v>
      </c>
      <c r="L156" s="32" t="s">
        <v>1684</v>
      </c>
      <c r="M156" s="35">
        <v>6284887.2243128652</v>
      </c>
      <c r="N156" s="32" t="s">
        <v>149</v>
      </c>
      <c r="O156" s="35">
        <v>8170353.3916067248</v>
      </c>
      <c r="P156" s="35">
        <v>6232184.7252914514</v>
      </c>
      <c r="Q156" s="35">
        <v>52702.49902141343</v>
      </c>
      <c r="R156" s="35">
        <v>0</v>
      </c>
      <c r="S156" s="36">
        <v>0</v>
      </c>
      <c r="T156" s="32" t="s">
        <v>20</v>
      </c>
      <c r="U156" s="32" t="s">
        <v>109</v>
      </c>
      <c r="V156" s="32" t="s">
        <v>1697</v>
      </c>
      <c r="W156" s="36">
        <v>8.6773796249991229</v>
      </c>
      <c r="X156" s="36">
        <v>1</v>
      </c>
      <c r="Y156" s="32" t="s">
        <v>109</v>
      </c>
      <c r="Z156" s="32" t="s">
        <v>109</v>
      </c>
      <c r="AA156" s="36" t="s">
        <v>109</v>
      </c>
      <c r="AB156" s="36" t="s">
        <v>109</v>
      </c>
      <c r="AC156" s="32" t="s">
        <v>109</v>
      </c>
      <c r="AD156" s="38">
        <v>840.1438952924151</v>
      </c>
      <c r="AE156" s="39">
        <v>45.94</v>
      </c>
      <c r="AF156" s="38">
        <v>6045324.4705183879</v>
      </c>
      <c r="AG156" s="39">
        <v>47.36</v>
      </c>
      <c r="AH156" s="40">
        <v>156.63</v>
      </c>
      <c r="AI156" s="38">
        <v>52702.49902141343</v>
      </c>
      <c r="AJ156" s="38">
        <v>0</v>
      </c>
      <c r="AK156" s="38">
        <v>52702.49902141343</v>
      </c>
      <c r="AL156" s="38">
        <v>6284887.2243128652</v>
      </c>
      <c r="AM156" s="38">
        <v>0</v>
      </c>
      <c r="AN156" s="41" t="s">
        <v>109</v>
      </c>
    </row>
    <row r="157" spans="1:40" x14ac:dyDescent="0.15">
      <c r="A157" s="32" t="s">
        <v>153</v>
      </c>
      <c r="B157" s="32" t="s">
        <v>46</v>
      </c>
      <c r="C157" s="32" t="s">
        <v>49</v>
      </c>
      <c r="D157" s="32" t="s">
        <v>312</v>
      </c>
      <c r="E157" s="32" t="s">
        <v>820</v>
      </c>
      <c r="F157" s="32" t="s">
        <v>1324</v>
      </c>
      <c r="G157" s="32" t="s">
        <v>109</v>
      </c>
      <c r="H157" s="32" t="s">
        <v>1684</v>
      </c>
      <c r="I157" s="35">
        <v>7262493.395065723</v>
      </c>
      <c r="J157" s="32" t="s">
        <v>149</v>
      </c>
      <c r="K157" s="35">
        <v>9441241.4135854393</v>
      </c>
      <c r="L157" s="32" t="s">
        <v>1684</v>
      </c>
      <c r="M157" s="35">
        <v>7262493.395065723</v>
      </c>
      <c r="N157" s="32" t="s">
        <v>149</v>
      </c>
      <c r="O157" s="35">
        <v>9441241.4135854393</v>
      </c>
      <c r="P157" s="35">
        <v>7262493.395065723</v>
      </c>
      <c r="Q157" s="35">
        <v>0</v>
      </c>
      <c r="R157" s="35">
        <v>0</v>
      </c>
      <c r="S157" s="36">
        <v>0</v>
      </c>
      <c r="T157" s="32" t="s">
        <v>1694</v>
      </c>
      <c r="U157" s="32" t="s">
        <v>1694</v>
      </c>
      <c r="V157" s="32" t="s">
        <v>1694</v>
      </c>
      <c r="W157" s="36">
        <v>8.6773796249991229</v>
      </c>
      <c r="X157" s="36">
        <v>1</v>
      </c>
      <c r="Y157" s="32" t="s">
        <v>109</v>
      </c>
      <c r="Z157" s="32" t="s">
        <v>109</v>
      </c>
      <c r="AA157" s="36" t="s">
        <v>109</v>
      </c>
      <c r="AB157" s="36" t="s">
        <v>109</v>
      </c>
      <c r="AC157" s="32" t="s">
        <v>109</v>
      </c>
      <c r="AD157" s="38">
        <v>1070.094455354892</v>
      </c>
      <c r="AE157" s="39">
        <v>42.57</v>
      </c>
      <c r="AF157" s="38">
        <v>7135110.6770038828</v>
      </c>
      <c r="AG157" s="39">
        <v>43.33</v>
      </c>
      <c r="AH157" s="40">
        <v>156.63</v>
      </c>
      <c r="AI157" s="38">
        <v>0</v>
      </c>
      <c r="AJ157" s="38">
        <v>0</v>
      </c>
      <c r="AK157" s="38">
        <v>0</v>
      </c>
      <c r="AL157" s="38">
        <v>7262493.395065723</v>
      </c>
      <c r="AM157" s="38">
        <v>0</v>
      </c>
      <c r="AN157" s="41" t="s">
        <v>109</v>
      </c>
    </row>
    <row r="158" spans="1:40" x14ac:dyDescent="0.15">
      <c r="A158" s="32" t="s">
        <v>153</v>
      </c>
      <c r="B158" s="32" t="s">
        <v>46</v>
      </c>
      <c r="C158" s="32" t="s">
        <v>49</v>
      </c>
      <c r="D158" s="32" t="s">
        <v>313</v>
      </c>
      <c r="E158" s="32" t="s">
        <v>821</v>
      </c>
      <c r="F158" s="32" t="s">
        <v>1325</v>
      </c>
      <c r="G158" s="32" t="s">
        <v>109</v>
      </c>
      <c r="H158" s="32" t="s">
        <v>1684</v>
      </c>
      <c r="I158" s="35">
        <v>44872764.365749754</v>
      </c>
      <c r="J158" s="32" t="s">
        <v>149</v>
      </c>
      <c r="K158" s="35">
        <v>58334593.675474681</v>
      </c>
      <c r="L158" s="32" t="s">
        <v>1684</v>
      </c>
      <c r="M158" s="35">
        <v>44872764.365749754</v>
      </c>
      <c r="N158" s="32" t="s">
        <v>149</v>
      </c>
      <c r="O158" s="35">
        <v>58334593.675474681</v>
      </c>
      <c r="P158" s="35">
        <v>44606890.842420518</v>
      </c>
      <c r="Q158" s="35">
        <v>265873.52332923317</v>
      </c>
      <c r="R158" s="35">
        <v>0</v>
      </c>
      <c r="S158" s="36">
        <v>0</v>
      </c>
      <c r="T158" s="32" t="s">
        <v>20</v>
      </c>
      <c r="U158" s="32" t="s">
        <v>109</v>
      </c>
      <c r="V158" s="32" t="s">
        <v>1697</v>
      </c>
      <c r="W158" s="36">
        <v>8.6773796249991229</v>
      </c>
      <c r="X158" s="36">
        <v>1</v>
      </c>
      <c r="Y158" s="32" t="s">
        <v>109</v>
      </c>
      <c r="Z158" s="32" t="s">
        <v>109</v>
      </c>
      <c r="AA158" s="36" t="s">
        <v>109</v>
      </c>
      <c r="AB158" s="36" t="s">
        <v>109</v>
      </c>
      <c r="AC158" s="32" t="s">
        <v>109</v>
      </c>
      <c r="AD158" s="38">
        <v>3329.3370145196636</v>
      </c>
      <c r="AE158" s="39">
        <v>83.88</v>
      </c>
      <c r="AF158" s="38">
        <v>43741243.868088841</v>
      </c>
      <c r="AG158" s="39">
        <v>85.54</v>
      </c>
      <c r="AH158" s="40">
        <v>156.63</v>
      </c>
      <c r="AI158" s="38">
        <v>265873.52332923317</v>
      </c>
      <c r="AJ158" s="38">
        <v>0</v>
      </c>
      <c r="AK158" s="38">
        <v>265873.52332923317</v>
      </c>
      <c r="AL158" s="38">
        <v>44872764.365749754</v>
      </c>
      <c r="AM158" s="38">
        <v>0</v>
      </c>
      <c r="AN158" s="41" t="s">
        <v>109</v>
      </c>
    </row>
    <row r="159" spans="1:40" x14ac:dyDescent="0.15">
      <c r="A159" s="32" t="s">
        <v>153</v>
      </c>
      <c r="B159" s="32" t="s">
        <v>46</v>
      </c>
      <c r="C159" s="32" t="s">
        <v>49</v>
      </c>
      <c r="D159" s="32" t="s">
        <v>314</v>
      </c>
      <c r="E159" s="32" t="s">
        <v>822</v>
      </c>
      <c r="F159" s="32" t="s">
        <v>1326</v>
      </c>
      <c r="G159" s="32" t="s">
        <v>109</v>
      </c>
      <c r="H159" s="32" t="s">
        <v>1684</v>
      </c>
      <c r="I159" s="35">
        <v>4574819.2742716121</v>
      </c>
      <c r="J159" s="32" t="s">
        <v>149</v>
      </c>
      <c r="K159" s="35">
        <v>5947265.0565530956</v>
      </c>
      <c r="L159" s="32" t="s">
        <v>1684</v>
      </c>
      <c r="M159" s="35">
        <v>4574819.2742716121</v>
      </c>
      <c r="N159" s="32" t="s">
        <v>149</v>
      </c>
      <c r="O159" s="35">
        <v>5947265.0565530956</v>
      </c>
      <c r="P159" s="35">
        <v>4574819.2742716121</v>
      </c>
      <c r="Q159" s="35">
        <v>0</v>
      </c>
      <c r="R159" s="35">
        <v>0</v>
      </c>
      <c r="S159" s="36">
        <v>0</v>
      </c>
      <c r="T159" s="32" t="s">
        <v>20</v>
      </c>
      <c r="U159" s="32" t="s">
        <v>109</v>
      </c>
      <c r="V159" s="32" t="s">
        <v>1697</v>
      </c>
      <c r="W159" s="36">
        <v>8.6773796249991229</v>
      </c>
      <c r="X159" s="36">
        <v>1</v>
      </c>
      <c r="Y159" s="32" t="s">
        <v>109</v>
      </c>
      <c r="Z159" s="32" t="s">
        <v>109</v>
      </c>
      <c r="AA159" s="36" t="s">
        <v>109</v>
      </c>
      <c r="AB159" s="36" t="s">
        <v>109</v>
      </c>
      <c r="AC159" s="32" t="s">
        <v>109</v>
      </c>
      <c r="AD159" s="38">
        <v>224.91767987997727</v>
      </c>
      <c r="AE159" s="39">
        <v>127.26</v>
      </c>
      <c r="AF159" s="38">
        <v>4483224.2391281743</v>
      </c>
      <c r="AG159" s="39">
        <v>129.86000000000001</v>
      </c>
      <c r="AH159" s="40">
        <v>156.63</v>
      </c>
      <c r="AI159" s="38">
        <v>0</v>
      </c>
      <c r="AJ159" s="38">
        <v>0</v>
      </c>
      <c r="AK159" s="38">
        <v>0</v>
      </c>
      <c r="AL159" s="38">
        <v>4574819.2742716121</v>
      </c>
      <c r="AM159" s="38">
        <v>0</v>
      </c>
      <c r="AN159" s="41" t="s">
        <v>109</v>
      </c>
    </row>
    <row r="160" spans="1:40" x14ac:dyDescent="0.15">
      <c r="A160" s="32" t="s">
        <v>153</v>
      </c>
      <c r="B160" s="32" t="s">
        <v>46</v>
      </c>
      <c r="C160" s="32" t="s">
        <v>49</v>
      </c>
      <c r="D160" s="32" t="s">
        <v>315</v>
      </c>
      <c r="E160" s="32" t="s">
        <v>823</v>
      </c>
      <c r="F160" s="32" t="s">
        <v>1327</v>
      </c>
      <c r="G160" s="32" t="s">
        <v>109</v>
      </c>
      <c r="H160" s="32" t="s">
        <v>1684</v>
      </c>
      <c r="I160" s="35">
        <v>6039550.2817945248</v>
      </c>
      <c r="J160" s="32" t="s">
        <v>149</v>
      </c>
      <c r="K160" s="35">
        <v>7851415.366332883</v>
      </c>
      <c r="L160" s="32" t="s">
        <v>1684</v>
      </c>
      <c r="M160" s="35">
        <v>6039550.2817945248</v>
      </c>
      <c r="N160" s="32" t="s">
        <v>149</v>
      </c>
      <c r="O160" s="35">
        <v>7851415.366332883</v>
      </c>
      <c r="P160" s="35">
        <v>6039550.2817945248</v>
      </c>
      <c r="Q160" s="35">
        <v>0</v>
      </c>
      <c r="R160" s="35">
        <v>0</v>
      </c>
      <c r="S160" s="36">
        <v>0</v>
      </c>
      <c r="T160" s="32" t="s">
        <v>1694</v>
      </c>
      <c r="U160" s="32" t="s">
        <v>1694</v>
      </c>
      <c r="V160" s="32" t="s">
        <v>1694</v>
      </c>
      <c r="W160" s="36">
        <v>8.6773796249991229</v>
      </c>
      <c r="X160" s="36">
        <v>1</v>
      </c>
      <c r="Y160" s="32" t="s">
        <v>109</v>
      </c>
      <c r="Z160" s="32" t="s">
        <v>109</v>
      </c>
      <c r="AA160" s="36" t="s">
        <v>109</v>
      </c>
      <c r="AB160" s="36" t="s">
        <v>109</v>
      </c>
      <c r="AC160" s="32" t="s">
        <v>109</v>
      </c>
      <c r="AD160" s="38">
        <v>2369.9659231797605</v>
      </c>
      <c r="AE160" s="39">
        <v>15.73</v>
      </c>
      <c r="AF160" s="38">
        <v>5839098.1266720481</v>
      </c>
      <c r="AG160" s="39">
        <v>16.27</v>
      </c>
      <c r="AH160" s="40">
        <v>156.63</v>
      </c>
      <c r="AI160" s="38">
        <v>0</v>
      </c>
      <c r="AJ160" s="38">
        <v>0</v>
      </c>
      <c r="AK160" s="38">
        <v>0</v>
      </c>
      <c r="AL160" s="38">
        <v>6039550.2817945248</v>
      </c>
      <c r="AM160" s="38">
        <v>0</v>
      </c>
      <c r="AN160" s="41" t="s">
        <v>109</v>
      </c>
    </row>
    <row r="161" spans="1:40" x14ac:dyDescent="0.15">
      <c r="A161" s="32" t="s">
        <v>153</v>
      </c>
      <c r="B161" s="32" t="s">
        <v>46</v>
      </c>
      <c r="C161" s="32" t="s">
        <v>49</v>
      </c>
      <c r="D161" s="32" t="s">
        <v>316</v>
      </c>
      <c r="E161" s="32" t="s">
        <v>824</v>
      </c>
      <c r="F161" s="32" t="s">
        <v>1328</v>
      </c>
      <c r="G161" s="32" t="s">
        <v>109</v>
      </c>
      <c r="H161" s="32" t="s">
        <v>1684</v>
      </c>
      <c r="I161" s="35">
        <v>5217818.7447808031</v>
      </c>
      <c r="J161" s="32" t="s">
        <v>149</v>
      </c>
      <c r="K161" s="35">
        <v>6783164.368215045</v>
      </c>
      <c r="L161" s="32" t="s">
        <v>1684</v>
      </c>
      <c r="M161" s="35">
        <v>5217818.7447808031</v>
      </c>
      <c r="N161" s="32" t="s">
        <v>149</v>
      </c>
      <c r="O161" s="35">
        <v>6783164.368215045</v>
      </c>
      <c r="P161" s="35">
        <v>5217818.7447808031</v>
      </c>
      <c r="Q161" s="35">
        <v>0</v>
      </c>
      <c r="R161" s="35">
        <v>0</v>
      </c>
      <c r="S161" s="36">
        <v>0</v>
      </c>
      <c r="T161" s="32" t="s">
        <v>20</v>
      </c>
      <c r="U161" s="32" t="s">
        <v>109</v>
      </c>
      <c r="V161" s="32" t="s">
        <v>1697</v>
      </c>
      <c r="W161" s="36">
        <v>8.6773796249991229</v>
      </c>
      <c r="X161" s="36">
        <v>1</v>
      </c>
      <c r="Y161" s="32" t="s">
        <v>109</v>
      </c>
      <c r="Z161" s="32" t="s">
        <v>109</v>
      </c>
      <c r="AA161" s="36" t="s">
        <v>109</v>
      </c>
      <c r="AB161" s="36" t="s">
        <v>109</v>
      </c>
      <c r="AC161" s="32" t="s">
        <v>109</v>
      </c>
      <c r="AD161" s="38">
        <v>761.26651450117311</v>
      </c>
      <c r="AE161" s="39">
        <v>42.88</v>
      </c>
      <c r="AF161" s="38">
        <v>5112890.0481055928</v>
      </c>
      <c r="AG161" s="39">
        <v>43.76</v>
      </c>
      <c r="AH161" s="40">
        <v>156.63</v>
      </c>
      <c r="AI161" s="38">
        <v>0</v>
      </c>
      <c r="AJ161" s="38">
        <v>0</v>
      </c>
      <c r="AK161" s="38">
        <v>0</v>
      </c>
      <c r="AL161" s="38">
        <v>5217818.7447808031</v>
      </c>
      <c r="AM161" s="38">
        <v>0</v>
      </c>
      <c r="AN161" s="41" t="s">
        <v>109</v>
      </c>
    </row>
    <row r="162" spans="1:40" x14ac:dyDescent="0.15">
      <c r="A162" s="32" t="s">
        <v>153</v>
      </c>
      <c r="B162" s="32" t="s">
        <v>46</v>
      </c>
      <c r="C162" s="32" t="s">
        <v>49</v>
      </c>
      <c r="D162" s="32" t="s">
        <v>317</v>
      </c>
      <c r="E162" s="32" t="s">
        <v>825</v>
      </c>
      <c r="F162" s="32" t="s">
        <v>1329</v>
      </c>
      <c r="G162" s="32" t="s">
        <v>109</v>
      </c>
      <c r="H162" s="32" t="s">
        <v>1684</v>
      </c>
      <c r="I162" s="35">
        <v>6268758.8391252682</v>
      </c>
      <c r="J162" s="32" t="s">
        <v>149</v>
      </c>
      <c r="K162" s="35">
        <v>8149386.4908628492</v>
      </c>
      <c r="L162" s="32" t="s">
        <v>1684</v>
      </c>
      <c r="M162" s="35">
        <v>6268758.8391252682</v>
      </c>
      <c r="N162" s="32" t="s">
        <v>149</v>
      </c>
      <c r="O162" s="35">
        <v>8149386.4908628492</v>
      </c>
      <c r="P162" s="35">
        <v>6268758.8391252682</v>
      </c>
      <c r="Q162" s="35">
        <v>0</v>
      </c>
      <c r="R162" s="35">
        <v>0</v>
      </c>
      <c r="S162" s="36">
        <v>0</v>
      </c>
      <c r="T162" s="32" t="s">
        <v>20</v>
      </c>
      <c r="U162" s="32" t="s">
        <v>109</v>
      </c>
      <c r="V162" s="32" t="s">
        <v>1697</v>
      </c>
      <c r="W162" s="36">
        <v>8.6773796249991229</v>
      </c>
      <c r="X162" s="36">
        <v>1</v>
      </c>
      <c r="Y162" s="32" t="s">
        <v>109</v>
      </c>
      <c r="Z162" s="32" t="s">
        <v>109</v>
      </c>
      <c r="AA162" s="36" t="s">
        <v>109</v>
      </c>
      <c r="AB162" s="36" t="s">
        <v>109</v>
      </c>
      <c r="AC162" s="32" t="s">
        <v>109</v>
      </c>
      <c r="AD162" s="38">
        <v>600.04080106868935</v>
      </c>
      <c r="AE162" s="39">
        <v>73.3</v>
      </c>
      <c r="AF162" s="38">
        <v>6889055.8548691664</v>
      </c>
      <c r="AG162" s="39">
        <v>66.7</v>
      </c>
      <c r="AH162" s="40">
        <v>156.63</v>
      </c>
      <c r="AI162" s="38">
        <v>0</v>
      </c>
      <c r="AJ162" s="38">
        <v>0</v>
      </c>
      <c r="AK162" s="38">
        <v>0</v>
      </c>
      <c r="AL162" s="38">
        <v>6268758.8391252682</v>
      </c>
      <c r="AM162" s="38">
        <v>0</v>
      </c>
      <c r="AN162" s="41" t="s">
        <v>109</v>
      </c>
    </row>
    <row r="163" spans="1:40" x14ac:dyDescent="0.15">
      <c r="A163" s="32" t="s">
        <v>153</v>
      </c>
      <c r="B163" s="32" t="s">
        <v>46</v>
      </c>
      <c r="C163" s="32" t="s">
        <v>49</v>
      </c>
      <c r="D163" s="32" t="s">
        <v>318</v>
      </c>
      <c r="E163" s="32" t="s">
        <v>826</v>
      </c>
      <c r="F163" s="32" t="s">
        <v>1330</v>
      </c>
      <c r="G163" s="32" t="s">
        <v>109</v>
      </c>
      <c r="H163" s="32" t="s">
        <v>1684</v>
      </c>
      <c r="I163" s="35">
        <v>11403532.197359553</v>
      </c>
      <c r="J163" s="32" t="s">
        <v>149</v>
      </c>
      <c r="K163" s="35">
        <v>14824591.856567418</v>
      </c>
      <c r="L163" s="32" t="s">
        <v>1684</v>
      </c>
      <c r="M163" s="35">
        <v>11403532.197359553</v>
      </c>
      <c r="N163" s="32" t="s">
        <v>149</v>
      </c>
      <c r="O163" s="35">
        <v>14824591.856567418</v>
      </c>
      <c r="P163" s="35">
        <v>11403532.197359553</v>
      </c>
      <c r="Q163" s="35">
        <v>0</v>
      </c>
      <c r="R163" s="35">
        <v>0</v>
      </c>
      <c r="S163" s="36">
        <v>0</v>
      </c>
      <c r="T163" s="32" t="s">
        <v>20</v>
      </c>
      <c r="U163" s="32" t="s">
        <v>109</v>
      </c>
      <c r="V163" s="32" t="s">
        <v>1697</v>
      </c>
      <c r="W163" s="36">
        <v>8.6773796249991229</v>
      </c>
      <c r="X163" s="36">
        <v>1</v>
      </c>
      <c r="Y163" s="32" t="s">
        <v>109</v>
      </c>
      <c r="Z163" s="32" t="s">
        <v>109</v>
      </c>
      <c r="AA163" s="36" t="s">
        <v>109</v>
      </c>
      <c r="AB163" s="36" t="s">
        <v>109</v>
      </c>
      <c r="AC163" s="32" t="s">
        <v>109</v>
      </c>
      <c r="AD163" s="38">
        <v>1018.1169514011472</v>
      </c>
      <c r="AE163" s="39">
        <v>70.489999999999995</v>
      </c>
      <c r="AF163" s="38">
        <v>11240875.150157927</v>
      </c>
      <c r="AG163" s="39">
        <v>71.510000000000005</v>
      </c>
      <c r="AH163" s="40">
        <v>156.63</v>
      </c>
      <c r="AI163" s="38">
        <v>0</v>
      </c>
      <c r="AJ163" s="38">
        <v>0</v>
      </c>
      <c r="AK163" s="38">
        <v>0</v>
      </c>
      <c r="AL163" s="38">
        <v>11403532.197359553</v>
      </c>
      <c r="AM163" s="38">
        <v>0</v>
      </c>
      <c r="AN163" s="41" t="s">
        <v>109</v>
      </c>
    </row>
    <row r="164" spans="1:40" x14ac:dyDescent="0.15">
      <c r="A164" s="32" t="s">
        <v>153</v>
      </c>
      <c r="B164" s="32" t="s">
        <v>46</v>
      </c>
      <c r="C164" s="32" t="s">
        <v>49</v>
      </c>
      <c r="D164" s="32" t="s">
        <v>319</v>
      </c>
      <c r="E164" s="32" t="s">
        <v>827</v>
      </c>
      <c r="F164" s="32" t="s">
        <v>1331</v>
      </c>
      <c r="G164" s="32" t="s">
        <v>109</v>
      </c>
      <c r="H164" s="32" t="s">
        <v>1684</v>
      </c>
      <c r="I164" s="35">
        <v>5745408.3720871359</v>
      </c>
      <c r="J164" s="32" t="s">
        <v>149</v>
      </c>
      <c r="K164" s="35">
        <v>7469030.8837132771</v>
      </c>
      <c r="L164" s="32" t="s">
        <v>1684</v>
      </c>
      <c r="M164" s="35">
        <v>5745408.3720871359</v>
      </c>
      <c r="N164" s="32" t="s">
        <v>149</v>
      </c>
      <c r="O164" s="35">
        <v>7469030.8837132771</v>
      </c>
      <c r="P164" s="35">
        <v>5708888.4918759763</v>
      </c>
      <c r="Q164" s="35">
        <v>36519.88021116006</v>
      </c>
      <c r="R164" s="35">
        <v>0</v>
      </c>
      <c r="S164" s="36">
        <v>0</v>
      </c>
      <c r="T164" s="32" t="s">
        <v>20</v>
      </c>
      <c r="U164" s="32" t="s">
        <v>109</v>
      </c>
      <c r="V164" s="32" t="s">
        <v>1697</v>
      </c>
      <c r="W164" s="36">
        <v>8.6773796249991229</v>
      </c>
      <c r="X164" s="36">
        <v>1</v>
      </c>
      <c r="Y164" s="32" t="s">
        <v>109</v>
      </c>
      <c r="Z164" s="32" t="s">
        <v>109</v>
      </c>
      <c r="AA164" s="36" t="s">
        <v>109</v>
      </c>
      <c r="AB164" s="36" t="s">
        <v>109</v>
      </c>
      <c r="AC164" s="32" t="s">
        <v>109</v>
      </c>
      <c r="AD164" s="38">
        <v>364.88381323121314</v>
      </c>
      <c r="AE164" s="39">
        <v>97.03</v>
      </c>
      <c r="AF164" s="38">
        <v>5545434.5141295884</v>
      </c>
      <c r="AG164" s="39">
        <v>99.89</v>
      </c>
      <c r="AH164" s="40">
        <v>156.63</v>
      </c>
      <c r="AI164" s="38">
        <v>36519.88021116006</v>
      </c>
      <c r="AJ164" s="38">
        <v>0</v>
      </c>
      <c r="AK164" s="38">
        <v>36519.88021116006</v>
      </c>
      <c r="AL164" s="38">
        <v>5745408.3720871368</v>
      </c>
      <c r="AM164" s="38">
        <v>0</v>
      </c>
      <c r="AN164" s="41" t="s">
        <v>109</v>
      </c>
    </row>
    <row r="165" spans="1:40" x14ac:dyDescent="0.15">
      <c r="A165" s="32" t="s">
        <v>153</v>
      </c>
      <c r="B165" s="32" t="s">
        <v>46</v>
      </c>
      <c r="C165" s="32" t="s">
        <v>49</v>
      </c>
      <c r="D165" s="32" t="s">
        <v>320</v>
      </c>
      <c r="E165" s="32" t="s">
        <v>828</v>
      </c>
      <c r="F165" s="32" t="s">
        <v>1332</v>
      </c>
      <c r="G165" s="32" t="s">
        <v>109</v>
      </c>
      <c r="H165" s="32" t="s">
        <v>1684</v>
      </c>
      <c r="I165" s="35">
        <v>6874389.0875056041</v>
      </c>
      <c r="J165" s="32" t="s">
        <v>149</v>
      </c>
      <c r="K165" s="35">
        <v>8936705.8137572873</v>
      </c>
      <c r="L165" s="32" t="s">
        <v>1684</v>
      </c>
      <c r="M165" s="35">
        <v>6874389.0875056041</v>
      </c>
      <c r="N165" s="32" t="s">
        <v>149</v>
      </c>
      <c r="O165" s="35">
        <v>8936705.8137572873</v>
      </c>
      <c r="P165" s="35">
        <v>6874389.0875056041</v>
      </c>
      <c r="Q165" s="35">
        <v>0</v>
      </c>
      <c r="R165" s="35">
        <v>0</v>
      </c>
      <c r="S165" s="36">
        <v>0</v>
      </c>
      <c r="T165" s="32" t="s">
        <v>20</v>
      </c>
      <c r="U165" s="32" t="s">
        <v>109</v>
      </c>
      <c r="V165" s="32" t="s">
        <v>1697</v>
      </c>
      <c r="W165" s="36">
        <v>8.6773796249991229</v>
      </c>
      <c r="X165" s="36">
        <v>1</v>
      </c>
      <c r="Y165" s="32" t="s">
        <v>109</v>
      </c>
      <c r="Z165" s="32" t="s">
        <v>109</v>
      </c>
      <c r="AA165" s="36" t="s">
        <v>109</v>
      </c>
      <c r="AB165" s="36" t="s">
        <v>109</v>
      </c>
      <c r="AC165" s="32" t="s">
        <v>109</v>
      </c>
      <c r="AD165" s="38">
        <v>1195.5693647323792</v>
      </c>
      <c r="AE165" s="39">
        <v>36.76</v>
      </c>
      <c r="AF165" s="38">
        <v>6883752.1536685713</v>
      </c>
      <c r="AG165" s="39">
        <v>36.71</v>
      </c>
      <c r="AH165" s="40">
        <v>156.63</v>
      </c>
      <c r="AI165" s="38">
        <v>0</v>
      </c>
      <c r="AJ165" s="38">
        <v>0</v>
      </c>
      <c r="AK165" s="38">
        <v>0</v>
      </c>
      <c r="AL165" s="38">
        <v>6874389.0875056041</v>
      </c>
      <c r="AM165" s="38">
        <v>0</v>
      </c>
      <c r="AN165" s="41" t="s">
        <v>109</v>
      </c>
    </row>
    <row r="166" spans="1:40" x14ac:dyDescent="0.15">
      <c r="A166" s="32" t="s">
        <v>153</v>
      </c>
      <c r="B166" s="32" t="s">
        <v>46</v>
      </c>
      <c r="C166" s="32" t="s">
        <v>49</v>
      </c>
      <c r="D166" s="32" t="s">
        <v>321</v>
      </c>
      <c r="E166" s="32" t="s">
        <v>829</v>
      </c>
      <c r="F166" s="32" t="s">
        <v>1333</v>
      </c>
      <c r="G166" s="32" t="s">
        <v>109</v>
      </c>
      <c r="H166" s="32" t="s">
        <v>1684</v>
      </c>
      <c r="I166" s="35">
        <v>5750597.7054242743</v>
      </c>
      <c r="J166" s="32" t="s">
        <v>149</v>
      </c>
      <c r="K166" s="35">
        <v>7475777.0170515571</v>
      </c>
      <c r="L166" s="32" t="s">
        <v>1684</v>
      </c>
      <c r="M166" s="35">
        <v>5750597.7054242743</v>
      </c>
      <c r="N166" s="32" t="s">
        <v>149</v>
      </c>
      <c r="O166" s="35">
        <v>7475777.0170515571</v>
      </c>
      <c r="P166" s="35">
        <v>5750597.7054242743</v>
      </c>
      <c r="Q166" s="35">
        <v>0</v>
      </c>
      <c r="R166" s="35">
        <v>0</v>
      </c>
      <c r="S166" s="36">
        <v>0</v>
      </c>
      <c r="T166" s="32" t="s">
        <v>1694</v>
      </c>
      <c r="U166" s="32" t="s">
        <v>1694</v>
      </c>
      <c r="V166" s="32" t="s">
        <v>1694</v>
      </c>
      <c r="W166" s="36">
        <v>8.6773796249991229</v>
      </c>
      <c r="X166" s="36">
        <v>1</v>
      </c>
      <c r="Y166" s="32" t="s">
        <v>109</v>
      </c>
      <c r="Z166" s="32" t="s">
        <v>109</v>
      </c>
      <c r="AA166" s="36" t="s">
        <v>109</v>
      </c>
      <c r="AB166" s="36" t="s">
        <v>109</v>
      </c>
      <c r="AC166" s="32" t="s">
        <v>109</v>
      </c>
      <c r="AD166" s="38">
        <v>1442.6143626561043</v>
      </c>
      <c r="AE166" s="39">
        <v>24.96</v>
      </c>
      <c r="AF166" s="38">
        <v>5639878.940420487</v>
      </c>
      <c r="AG166" s="39">
        <v>25.45</v>
      </c>
      <c r="AH166" s="40">
        <v>156.63</v>
      </c>
      <c r="AI166" s="38">
        <v>0</v>
      </c>
      <c r="AJ166" s="38">
        <v>0</v>
      </c>
      <c r="AK166" s="38">
        <v>0</v>
      </c>
      <c r="AL166" s="38">
        <v>5750597.7054242743</v>
      </c>
      <c r="AM166" s="38">
        <v>0</v>
      </c>
      <c r="AN166" s="41" t="s">
        <v>109</v>
      </c>
    </row>
    <row r="167" spans="1:40" x14ac:dyDescent="0.15">
      <c r="A167" s="32" t="s">
        <v>153</v>
      </c>
      <c r="B167" s="32" t="s">
        <v>46</v>
      </c>
      <c r="C167" s="32" t="s">
        <v>49</v>
      </c>
      <c r="D167" s="32" t="s">
        <v>322</v>
      </c>
      <c r="E167" s="32" t="s">
        <v>830</v>
      </c>
      <c r="F167" s="32" t="s">
        <v>1334</v>
      </c>
      <c r="G167" s="32" t="s">
        <v>109</v>
      </c>
      <c r="H167" s="32" t="s">
        <v>1684</v>
      </c>
      <c r="I167" s="35">
        <v>8453168.9780109916</v>
      </c>
      <c r="J167" s="32" t="s">
        <v>149</v>
      </c>
      <c r="K167" s="35">
        <v>10989119.67141429</v>
      </c>
      <c r="L167" s="32" t="s">
        <v>1684</v>
      </c>
      <c r="M167" s="35">
        <v>8453168.9780109916</v>
      </c>
      <c r="N167" s="32" t="s">
        <v>149</v>
      </c>
      <c r="O167" s="35">
        <v>10989119.67141429</v>
      </c>
      <c r="P167" s="35">
        <v>8453168.9780109916</v>
      </c>
      <c r="Q167" s="35">
        <v>0</v>
      </c>
      <c r="R167" s="35">
        <v>0</v>
      </c>
      <c r="S167" s="36">
        <v>0</v>
      </c>
      <c r="T167" s="32" t="s">
        <v>1694</v>
      </c>
      <c r="U167" s="32" t="s">
        <v>1694</v>
      </c>
      <c r="V167" s="32" t="s">
        <v>1694</v>
      </c>
      <c r="W167" s="36">
        <v>8.6773796249991229</v>
      </c>
      <c r="X167" s="36">
        <v>1</v>
      </c>
      <c r="Y167" s="32" t="s">
        <v>109</v>
      </c>
      <c r="Z167" s="32" t="s">
        <v>109</v>
      </c>
      <c r="AA167" s="36" t="s">
        <v>109</v>
      </c>
      <c r="AB167" s="36" t="s">
        <v>109</v>
      </c>
      <c r="AC167" s="32" t="s">
        <v>109</v>
      </c>
      <c r="AD167" s="38">
        <v>458.68628697745368</v>
      </c>
      <c r="AE167" s="39">
        <v>116.84</v>
      </c>
      <c r="AF167" s="38">
        <v>8394256.8593561314</v>
      </c>
      <c r="AG167" s="39">
        <v>117.66</v>
      </c>
      <c r="AH167" s="40">
        <v>156.63</v>
      </c>
      <c r="AI167" s="38">
        <v>0</v>
      </c>
      <c r="AJ167" s="38">
        <v>0</v>
      </c>
      <c r="AK167" s="38">
        <v>0</v>
      </c>
      <c r="AL167" s="38">
        <v>8453168.9780109916</v>
      </c>
      <c r="AM167" s="38">
        <v>0</v>
      </c>
      <c r="AN167" s="41" t="s">
        <v>109</v>
      </c>
    </row>
    <row r="168" spans="1:40" x14ac:dyDescent="0.15">
      <c r="A168" s="32" t="s">
        <v>153</v>
      </c>
      <c r="B168" s="32" t="s">
        <v>46</v>
      </c>
      <c r="C168" s="32" t="s">
        <v>49</v>
      </c>
      <c r="D168" s="32" t="s">
        <v>323</v>
      </c>
      <c r="E168" s="32" t="s">
        <v>831</v>
      </c>
      <c r="F168" s="32" t="s">
        <v>1335</v>
      </c>
      <c r="G168" s="32" t="s">
        <v>109</v>
      </c>
      <c r="H168" s="32" t="s">
        <v>1684</v>
      </c>
      <c r="I168" s="35">
        <v>49722110.15953885</v>
      </c>
      <c r="J168" s="32" t="s">
        <v>149</v>
      </c>
      <c r="K168" s="35">
        <v>64638743.207400508</v>
      </c>
      <c r="L168" s="32" t="s">
        <v>1684</v>
      </c>
      <c r="M168" s="35">
        <v>49722110.15953885</v>
      </c>
      <c r="N168" s="32" t="s">
        <v>149</v>
      </c>
      <c r="O168" s="35">
        <v>64638743.207400508</v>
      </c>
      <c r="P168" s="35">
        <v>49722110.15953885</v>
      </c>
      <c r="Q168" s="35">
        <v>0</v>
      </c>
      <c r="R168" s="35">
        <v>0</v>
      </c>
      <c r="S168" s="36">
        <v>0</v>
      </c>
      <c r="T168" s="32" t="s">
        <v>20</v>
      </c>
      <c r="U168" s="32" t="s">
        <v>109</v>
      </c>
      <c r="V168" s="32" t="s">
        <v>1697</v>
      </c>
      <c r="W168" s="36">
        <v>8.6773796249991229</v>
      </c>
      <c r="X168" s="36">
        <v>1</v>
      </c>
      <c r="Y168" s="32" t="s">
        <v>109</v>
      </c>
      <c r="Z168" s="32" t="s">
        <v>109</v>
      </c>
      <c r="AA168" s="36" t="s">
        <v>109</v>
      </c>
      <c r="AB168" s="36" t="s">
        <v>109</v>
      </c>
      <c r="AC168" s="32" t="s">
        <v>109</v>
      </c>
      <c r="AD168" s="38">
        <v>2046.2128893710433</v>
      </c>
      <c r="AE168" s="39">
        <v>148.26</v>
      </c>
      <c r="AF168" s="38">
        <v>47517081.698926166</v>
      </c>
      <c r="AG168" s="39">
        <v>155.13999999999999</v>
      </c>
      <c r="AH168" s="40">
        <v>156.63</v>
      </c>
      <c r="AI168" s="38">
        <v>0</v>
      </c>
      <c r="AJ168" s="38">
        <v>0</v>
      </c>
      <c r="AK168" s="38">
        <v>0</v>
      </c>
      <c r="AL168" s="38">
        <v>49722110.15953885</v>
      </c>
      <c r="AM168" s="38">
        <v>0</v>
      </c>
      <c r="AN168" s="41" t="s">
        <v>109</v>
      </c>
    </row>
    <row r="169" spans="1:40" x14ac:dyDescent="0.15">
      <c r="A169" s="32" t="s">
        <v>153</v>
      </c>
      <c r="B169" s="32" t="s">
        <v>46</v>
      </c>
      <c r="C169" s="32" t="s">
        <v>49</v>
      </c>
      <c r="D169" s="32" t="s">
        <v>324</v>
      </c>
      <c r="E169" s="32" t="s">
        <v>832</v>
      </c>
      <c r="F169" s="32" t="s">
        <v>1336</v>
      </c>
      <c r="G169" s="32" t="s">
        <v>109</v>
      </c>
      <c r="H169" s="32" t="s">
        <v>1684</v>
      </c>
      <c r="I169" s="35">
        <v>11253812.515762227</v>
      </c>
      <c r="J169" s="32" t="s">
        <v>149</v>
      </c>
      <c r="K169" s="35">
        <v>14629956.270490894</v>
      </c>
      <c r="L169" s="32" t="s">
        <v>1684</v>
      </c>
      <c r="M169" s="35">
        <v>11253812.515762227</v>
      </c>
      <c r="N169" s="32" t="s">
        <v>149</v>
      </c>
      <c r="O169" s="35">
        <v>14629956.270490894</v>
      </c>
      <c r="P169" s="35">
        <v>11218447.855100542</v>
      </c>
      <c r="Q169" s="35">
        <v>35364.660661683927</v>
      </c>
      <c r="R169" s="35">
        <v>0</v>
      </c>
      <c r="S169" s="36">
        <v>0</v>
      </c>
      <c r="T169" s="32" t="s">
        <v>20</v>
      </c>
      <c r="U169" s="32" t="s">
        <v>109</v>
      </c>
      <c r="V169" s="32" t="s">
        <v>1697</v>
      </c>
      <c r="W169" s="36">
        <v>8.6773796249991229</v>
      </c>
      <c r="X169" s="36">
        <v>1</v>
      </c>
      <c r="Y169" s="32" t="s">
        <v>109</v>
      </c>
      <c r="Z169" s="32" t="s">
        <v>109</v>
      </c>
      <c r="AA169" s="36" t="s">
        <v>109</v>
      </c>
      <c r="AB169" s="36" t="s">
        <v>109</v>
      </c>
      <c r="AC169" s="32" t="s">
        <v>109</v>
      </c>
      <c r="AD169" s="38">
        <v>181.79110314373165</v>
      </c>
      <c r="AE169" s="39">
        <v>377.13</v>
      </c>
      <c r="AF169" s="38">
        <v>10738377.207322832</v>
      </c>
      <c r="AG169" s="39">
        <v>393.99</v>
      </c>
      <c r="AH169" s="40">
        <v>156.63</v>
      </c>
      <c r="AI169" s="38">
        <v>35364.660661683927</v>
      </c>
      <c r="AJ169" s="38">
        <v>0</v>
      </c>
      <c r="AK169" s="38">
        <v>35364.660661683927</v>
      </c>
      <c r="AL169" s="38">
        <v>11253812.515762227</v>
      </c>
      <c r="AM169" s="38">
        <v>0</v>
      </c>
      <c r="AN169" s="41" t="s">
        <v>109</v>
      </c>
    </row>
    <row r="170" spans="1:40" x14ac:dyDescent="0.15">
      <c r="A170" s="32" t="s">
        <v>153</v>
      </c>
      <c r="B170" s="32" t="s">
        <v>46</v>
      </c>
      <c r="C170" s="32" t="s">
        <v>49</v>
      </c>
      <c r="D170" s="32" t="s">
        <v>325</v>
      </c>
      <c r="E170" s="32" t="s">
        <v>833</v>
      </c>
      <c r="F170" s="32" t="s">
        <v>1337</v>
      </c>
      <c r="G170" s="32" t="s">
        <v>109</v>
      </c>
      <c r="H170" s="32" t="s">
        <v>1684</v>
      </c>
      <c r="I170" s="35">
        <v>2872356.2665075036</v>
      </c>
      <c r="J170" s="32" t="s">
        <v>149</v>
      </c>
      <c r="K170" s="35">
        <v>3734063.1464597546</v>
      </c>
      <c r="L170" s="32" t="s">
        <v>1684</v>
      </c>
      <c r="M170" s="35">
        <v>2872356.2665075036</v>
      </c>
      <c r="N170" s="32" t="s">
        <v>149</v>
      </c>
      <c r="O170" s="35">
        <v>3734063.1464597546</v>
      </c>
      <c r="P170" s="35">
        <v>2872356.2665075036</v>
      </c>
      <c r="Q170" s="35">
        <v>0</v>
      </c>
      <c r="R170" s="35">
        <v>0</v>
      </c>
      <c r="S170" s="36">
        <v>0</v>
      </c>
      <c r="T170" s="32" t="s">
        <v>20</v>
      </c>
      <c r="U170" s="32" t="s">
        <v>109</v>
      </c>
      <c r="V170" s="32" t="s">
        <v>1697</v>
      </c>
      <c r="W170" s="36">
        <v>8.6773796249991229</v>
      </c>
      <c r="X170" s="36">
        <v>1</v>
      </c>
      <c r="Y170" s="32" t="s">
        <v>109</v>
      </c>
      <c r="Z170" s="32" t="s">
        <v>109</v>
      </c>
      <c r="AA170" s="36" t="s">
        <v>109</v>
      </c>
      <c r="AB170" s="36" t="s">
        <v>109</v>
      </c>
      <c r="AC170" s="32" t="s">
        <v>109</v>
      </c>
      <c r="AD170" s="38">
        <v>1033.7362347261455</v>
      </c>
      <c r="AE170" s="39">
        <v>17.59</v>
      </c>
      <c r="AF170" s="38">
        <v>2848069.1486750934</v>
      </c>
      <c r="AG170" s="39">
        <v>17.739999999999998</v>
      </c>
      <c r="AH170" s="40">
        <v>156.63</v>
      </c>
      <c r="AI170" s="38">
        <v>0</v>
      </c>
      <c r="AJ170" s="38">
        <v>0</v>
      </c>
      <c r="AK170" s="38">
        <v>0</v>
      </c>
      <c r="AL170" s="38">
        <v>2872356.2665075036</v>
      </c>
      <c r="AM170" s="38">
        <v>0</v>
      </c>
      <c r="AN170" s="41" t="s">
        <v>109</v>
      </c>
    </row>
    <row r="171" spans="1:40" x14ac:dyDescent="0.15">
      <c r="A171" s="32" t="s">
        <v>153</v>
      </c>
      <c r="B171" s="32" t="s">
        <v>46</v>
      </c>
      <c r="C171" s="32" t="s">
        <v>49</v>
      </c>
      <c r="D171" s="32" t="s">
        <v>326</v>
      </c>
      <c r="E171" s="32" t="s">
        <v>834</v>
      </c>
      <c r="F171" s="32" t="s">
        <v>1338</v>
      </c>
      <c r="G171" s="32" t="s">
        <v>109</v>
      </c>
      <c r="H171" s="32" t="s">
        <v>1684</v>
      </c>
      <c r="I171" s="35">
        <v>18107254.842722062</v>
      </c>
      <c r="J171" s="32" t="s">
        <v>149</v>
      </c>
      <c r="K171" s="35">
        <v>23539431.295538686</v>
      </c>
      <c r="L171" s="32" t="s">
        <v>1684</v>
      </c>
      <c r="M171" s="35">
        <v>18107254.842722062</v>
      </c>
      <c r="N171" s="32" t="s">
        <v>149</v>
      </c>
      <c r="O171" s="35">
        <v>23539431.295538686</v>
      </c>
      <c r="P171" s="35">
        <v>17832139.996866003</v>
      </c>
      <c r="Q171" s="35">
        <v>275114.84585606097</v>
      </c>
      <c r="R171" s="35">
        <v>0</v>
      </c>
      <c r="S171" s="36">
        <v>0</v>
      </c>
      <c r="T171" s="32" t="s">
        <v>20</v>
      </c>
      <c r="U171" s="32" t="s">
        <v>109</v>
      </c>
      <c r="V171" s="32" t="s">
        <v>1697</v>
      </c>
      <c r="W171" s="36">
        <v>8.6773796249991229</v>
      </c>
      <c r="X171" s="36">
        <v>1</v>
      </c>
      <c r="Y171" s="32" t="s">
        <v>109</v>
      </c>
      <c r="Z171" s="32" t="s">
        <v>109</v>
      </c>
      <c r="AA171" s="36" t="s">
        <v>109</v>
      </c>
      <c r="AB171" s="36" t="s">
        <v>109</v>
      </c>
      <c r="AC171" s="32" t="s">
        <v>109</v>
      </c>
      <c r="AD171" s="38">
        <v>1190.0158417723799</v>
      </c>
      <c r="AE171" s="39">
        <v>95.98</v>
      </c>
      <c r="AF171" s="38">
        <v>17889921.539729521</v>
      </c>
      <c r="AG171" s="39">
        <v>95.67</v>
      </c>
      <c r="AH171" s="40">
        <v>156.63</v>
      </c>
      <c r="AI171" s="38">
        <v>275114.84585606097</v>
      </c>
      <c r="AJ171" s="38">
        <v>0</v>
      </c>
      <c r="AK171" s="38">
        <v>275114.84585606097</v>
      </c>
      <c r="AL171" s="38">
        <v>18107254.842722062</v>
      </c>
      <c r="AM171" s="38">
        <v>0</v>
      </c>
      <c r="AN171" s="41" t="s">
        <v>109</v>
      </c>
    </row>
    <row r="172" spans="1:40" x14ac:dyDescent="0.15">
      <c r="A172" s="32" t="s">
        <v>153</v>
      </c>
      <c r="B172" s="32" t="s">
        <v>46</v>
      </c>
      <c r="C172" s="32" t="s">
        <v>49</v>
      </c>
      <c r="D172" s="32" t="s">
        <v>327</v>
      </c>
      <c r="E172" s="32" t="s">
        <v>835</v>
      </c>
      <c r="F172" s="32" t="s">
        <v>1339</v>
      </c>
      <c r="G172" s="32" t="s">
        <v>109</v>
      </c>
      <c r="H172" s="32" t="s">
        <v>1684</v>
      </c>
      <c r="I172" s="35">
        <v>3337529.7624926069</v>
      </c>
      <c r="J172" s="32" t="s">
        <v>149</v>
      </c>
      <c r="K172" s="35">
        <v>4338788.6912403889</v>
      </c>
      <c r="L172" s="32" t="s">
        <v>1684</v>
      </c>
      <c r="M172" s="35">
        <v>3337529.7624926069</v>
      </c>
      <c r="N172" s="32" t="s">
        <v>149</v>
      </c>
      <c r="O172" s="35">
        <v>4338788.6912403889</v>
      </c>
      <c r="P172" s="35">
        <v>3337529.7624926069</v>
      </c>
      <c r="Q172" s="35">
        <v>0</v>
      </c>
      <c r="R172" s="35">
        <v>0</v>
      </c>
      <c r="S172" s="36">
        <v>0</v>
      </c>
      <c r="T172" s="32" t="s">
        <v>20</v>
      </c>
      <c r="U172" s="32" t="s">
        <v>109</v>
      </c>
      <c r="V172" s="32" t="s">
        <v>1697</v>
      </c>
      <c r="W172" s="36">
        <v>8.6773796249991229</v>
      </c>
      <c r="X172" s="36">
        <v>1</v>
      </c>
      <c r="Y172" s="32" t="s">
        <v>109</v>
      </c>
      <c r="Z172" s="32" t="s">
        <v>109</v>
      </c>
      <c r="AA172" s="36" t="s">
        <v>109</v>
      </c>
      <c r="AB172" s="36" t="s">
        <v>109</v>
      </c>
      <c r="AC172" s="32" t="s">
        <v>109</v>
      </c>
      <c r="AD172" s="38">
        <v>197.75748165373003</v>
      </c>
      <c r="AE172" s="39">
        <v>103.68</v>
      </c>
      <c r="AF172" s="38">
        <v>3211462.5351819168</v>
      </c>
      <c r="AG172" s="39">
        <v>107.75</v>
      </c>
      <c r="AH172" s="40">
        <v>156.63</v>
      </c>
      <c r="AI172" s="38">
        <v>0</v>
      </c>
      <c r="AJ172" s="38">
        <v>0</v>
      </c>
      <c r="AK172" s="38">
        <v>0</v>
      </c>
      <c r="AL172" s="38">
        <v>3337529.7624926069</v>
      </c>
      <c r="AM172" s="38">
        <v>0</v>
      </c>
      <c r="AN172" s="41" t="s">
        <v>109</v>
      </c>
    </row>
    <row r="173" spans="1:40" x14ac:dyDescent="0.15">
      <c r="A173" s="32" t="s">
        <v>153</v>
      </c>
      <c r="B173" s="32" t="s">
        <v>46</v>
      </c>
      <c r="C173" s="32" t="s">
        <v>49</v>
      </c>
      <c r="D173" s="32" t="s">
        <v>328</v>
      </c>
      <c r="E173" s="32" t="s">
        <v>836</v>
      </c>
      <c r="F173" s="32" t="s">
        <v>1340</v>
      </c>
      <c r="G173" s="32" t="s">
        <v>109</v>
      </c>
      <c r="H173" s="32" t="s">
        <v>1684</v>
      </c>
      <c r="I173" s="35">
        <v>13858196.981773375</v>
      </c>
      <c r="J173" s="32" t="s">
        <v>149</v>
      </c>
      <c r="K173" s="35">
        <v>18015656.076305389</v>
      </c>
      <c r="L173" s="32" t="s">
        <v>1684</v>
      </c>
      <c r="M173" s="35">
        <v>13858196.981773375</v>
      </c>
      <c r="N173" s="32" t="s">
        <v>149</v>
      </c>
      <c r="O173" s="35">
        <v>18015656.076305389</v>
      </c>
      <c r="P173" s="35">
        <v>13858196.981773375</v>
      </c>
      <c r="Q173" s="35">
        <v>0</v>
      </c>
      <c r="R173" s="35">
        <v>0</v>
      </c>
      <c r="S173" s="36">
        <v>0</v>
      </c>
      <c r="T173" s="32" t="s">
        <v>20</v>
      </c>
      <c r="U173" s="32" t="s">
        <v>109</v>
      </c>
      <c r="V173" s="32" t="s">
        <v>1697</v>
      </c>
      <c r="W173" s="36">
        <v>8.6773796249991229</v>
      </c>
      <c r="X173" s="36">
        <v>1</v>
      </c>
      <c r="Y173" s="32" t="s">
        <v>109</v>
      </c>
      <c r="Z173" s="32" t="s">
        <v>109</v>
      </c>
      <c r="AA173" s="36" t="s">
        <v>109</v>
      </c>
      <c r="AB173" s="36" t="s">
        <v>109</v>
      </c>
      <c r="AC173" s="32" t="s">
        <v>109</v>
      </c>
      <c r="AD173" s="38">
        <v>560.9058189599433</v>
      </c>
      <c r="AE173" s="39">
        <v>157.83000000000001</v>
      </c>
      <c r="AF173" s="38">
        <v>13866103.896861471</v>
      </c>
      <c r="AG173" s="39">
        <v>157.74</v>
      </c>
      <c r="AH173" s="40">
        <v>156.63</v>
      </c>
      <c r="AI173" s="38">
        <v>0</v>
      </c>
      <c r="AJ173" s="38">
        <v>0</v>
      </c>
      <c r="AK173" s="38">
        <v>0</v>
      </c>
      <c r="AL173" s="38">
        <v>13858196.981773375</v>
      </c>
      <c r="AM173" s="38">
        <v>0</v>
      </c>
      <c r="AN173" s="41" t="s">
        <v>109</v>
      </c>
    </row>
    <row r="174" spans="1:40" x14ac:dyDescent="0.15">
      <c r="A174" s="32" t="s">
        <v>153</v>
      </c>
      <c r="B174" s="32" t="s">
        <v>46</v>
      </c>
      <c r="C174" s="32" t="s">
        <v>49</v>
      </c>
      <c r="D174" s="32" t="s">
        <v>329</v>
      </c>
      <c r="E174" s="32" t="s">
        <v>837</v>
      </c>
      <c r="F174" s="32" t="s">
        <v>1341</v>
      </c>
      <c r="G174" s="32" t="s">
        <v>109</v>
      </c>
      <c r="H174" s="32" t="s">
        <v>1684</v>
      </c>
      <c r="I174" s="35">
        <v>8884956.776531687</v>
      </c>
      <c r="J174" s="32" t="s">
        <v>149</v>
      </c>
      <c r="K174" s="35">
        <v>11550443.809491195</v>
      </c>
      <c r="L174" s="32" t="s">
        <v>1684</v>
      </c>
      <c r="M174" s="35">
        <v>8884956.776531687</v>
      </c>
      <c r="N174" s="32" t="s">
        <v>149</v>
      </c>
      <c r="O174" s="35">
        <v>11550443.809491195</v>
      </c>
      <c r="P174" s="35">
        <v>8884956.776531687</v>
      </c>
      <c r="Q174" s="35">
        <v>0</v>
      </c>
      <c r="R174" s="35">
        <v>0</v>
      </c>
      <c r="S174" s="36">
        <v>0</v>
      </c>
      <c r="T174" s="32" t="s">
        <v>1694</v>
      </c>
      <c r="U174" s="32" t="s">
        <v>1694</v>
      </c>
      <c r="V174" s="32" t="s">
        <v>1694</v>
      </c>
      <c r="W174" s="36">
        <v>8.6773796249991229</v>
      </c>
      <c r="X174" s="36">
        <v>1</v>
      </c>
      <c r="Y174" s="32" t="s">
        <v>109</v>
      </c>
      <c r="Z174" s="32" t="s">
        <v>109</v>
      </c>
      <c r="AA174" s="36" t="s">
        <v>109</v>
      </c>
      <c r="AB174" s="36" t="s">
        <v>109</v>
      </c>
      <c r="AC174" s="32" t="s">
        <v>109</v>
      </c>
      <c r="AD174" s="38">
        <v>600.90853903118932</v>
      </c>
      <c r="AE174" s="39">
        <v>92.52</v>
      </c>
      <c r="AF174" s="38">
        <v>8708010.6015277784</v>
      </c>
      <c r="AG174" s="39">
        <v>94.4</v>
      </c>
      <c r="AH174" s="40">
        <v>156.63</v>
      </c>
      <c r="AI174" s="38">
        <v>0</v>
      </c>
      <c r="AJ174" s="38">
        <v>0</v>
      </c>
      <c r="AK174" s="38">
        <v>0</v>
      </c>
      <c r="AL174" s="38">
        <v>8884956.776531687</v>
      </c>
      <c r="AM174" s="38">
        <v>0</v>
      </c>
      <c r="AN174" s="41" t="s">
        <v>109</v>
      </c>
    </row>
    <row r="175" spans="1:40" x14ac:dyDescent="0.15">
      <c r="A175" s="32" t="s">
        <v>153</v>
      </c>
      <c r="B175" s="32" t="s">
        <v>46</v>
      </c>
      <c r="C175" s="32" t="s">
        <v>49</v>
      </c>
      <c r="D175" s="32" t="s">
        <v>330</v>
      </c>
      <c r="E175" s="32" t="s">
        <v>838</v>
      </c>
      <c r="F175" s="32" t="s">
        <v>1342</v>
      </c>
      <c r="G175" s="32" t="s">
        <v>109</v>
      </c>
      <c r="H175" s="32" t="s">
        <v>1684</v>
      </c>
      <c r="I175" s="35">
        <v>12168277.299804796</v>
      </c>
      <c r="J175" s="32" t="s">
        <v>149</v>
      </c>
      <c r="K175" s="35">
        <v>15818760.489746235</v>
      </c>
      <c r="L175" s="32" t="s">
        <v>1684</v>
      </c>
      <c r="M175" s="35">
        <v>12168277.299804796</v>
      </c>
      <c r="N175" s="32" t="s">
        <v>149</v>
      </c>
      <c r="O175" s="35">
        <v>15818760.489746235</v>
      </c>
      <c r="P175" s="35">
        <v>12168277.299804796</v>
      </c>
      <c r="Q175" s="35">
        <v>0</v>
      </c>
      <c r="R175" s="35">
        <v>0</v>
      </c>
      <c r="S175" s="36">
        <v>0</v>
      </c>
      <c r="T175" s="32" t="s">
        <v>20</v>
      </c>
      <c r="U175" s="32" t="s">
        <v>109</v>
      </c>
      <c r="V175" s="32" t="s">
        <v>1697</v>
      </c>
      <c r="W175" s="36">
        <v>8.6773796249991229</v>
      </c>
      <c r="X175" s="36">
        <v>1</v>
      </c>
      <c r="Y175" s="32" t="s">
        <v>109</v>
      </c>
      <c r="Z175" s="32" t="s">
        <v>109</v>
      </c>
      <c r="AA175" s="36" t="s">
        <v>109</v>
      </c>
      <c r="AB175" s="36" t="s">
        <v>109</v>
      </c>
      <c r="AC175" s="32" t="s">
        <v>109</v>
      </c>
      <c r="AD175" s="38">
        <v>956.16046087865345</v>
      </c>
      <c r="AE175" s="39">
        <v>80.58</v>
      </c>
      <c r="AF175" s="38">
        <v>12067935.813094545</v>
      </c>
      <c r="AG175" s="39">
        <v>81.25</v>
      </c>
      <c r="AH175" s="40">
        <v>156.63</v>
      </c>
      <c r="AI175" s="38">
        <v>0</v>
      </c>
      <c r="AJ175" s="38">
        <v>0</v>
      </c>
      <c r="AK175" s="38">
        <v>0</v>
      </c>
      <c r="AL175" s="38">
        <v>12168277.299804796</v>
      </c>
      <c r="AM175" s="38">
        <v>0</v>
      </c>
      <c r="AN175" s="41" t="s">
        <v>109</v>
      </c>
    </row>
    <row r="176" spans="1:40" x14ac:dyDescent="0.15">
      <c r="A176" s="32" t="s">
        <v>153</v>
      </c>
      <c r="B176" s="32" t="s">
        <v>46</v>
      </c>
      <c r="C176" s="32" t="s">
        <v>49</v>
      </c>
      <c r="D176" s="32" t="s">
        <v>331</v>
      </c>
      <c r="E176" s="32" t="s">
        <v>839</v>
      </c>
      <c r="F176" s="32" t="s">
        <v>1343</v>
      </c>
      <c r="G176" s="32" t="s">
        <v>109</v>
      </c>
      <c r="H176" s="32" t="s">
        <v>1684</v>
      </c>
      <c r="I176" s="35">
        <v>28059078.436483327</v>
      </c>
      <c r="J176" s="32" t="s">
        <v>149</v>
      </c>
      <c r="K176" s="35">
        <v>36476801.967428327</v>
      </c>
      <c r="L176" s="32" t="s">
        <v>1684</v>
      </c>
      <c r="M176" s="35">
        <v>28059078.436483327</v>
      </c>
      <c r="N176" s="32" t="s">
        <v>149</v>
      </c>
      <c r="O176" s="35">
        <v>36476801.967428327</v>
      </c>
      <c r="P176" s="35">
        <v>28059078.436483327</v>
      </c>
      <c r="Q176" s="35">
        <v>0</v>
      </c>
      <c r="R176" s="35">
        <v>0</v>
      </c>
      <c r="S176" s="36">
        <v>0</v>
      </c>
      <c r="T176" s="32" t="s">
        <v>20</v>
      </c>
      <c r="U176" s="32" t="s">
        <v>109</v>
      </c>
      <c r="V176" s="32" t="s">
        <v>1697</v>
      </c>
      <c r="W176" s="36">
        <v>8.6773796249991229</v>
      </c>
      <c r="X176" s="36">
        <v>1</v>
      </c>
      <c r="Y176" s="32" t="s">
        <v>109</v>
      </c>
      <c r="Z176" s="32" t="s">
        <v>109</v>
      </c>
      <c r="AA176" s="36" t="s">
        <v>109</v>
      </c>
      <c r="AB176" s="36" t="s">
        <v>109</v>
      </c>
      <c r="AC176" s="32" t="s">
        <v>109</v>
      </c>
      <c r="AD176" s="38">
        <v>414.51842468620816</v>
      </c>
      <c r="AE176" s="39">
        <v>437.15</v>
      </c>
      <c r="AF176" s="38">
        <v>28382410.009963661</v>
      </c>
      <c r="AG176" s="39">
        <v>432.17</v>
      </c>
      <c r="AH176" s="40">
        <v>156.63</v>
      </c>
      <c r="AI176" s="38">
        <v>0</v>
      </c>
      <c r="AJ176" s="38">
        <v>0</v>
      </c>
      <c r="AK176" s="38">
        <v>0</v>
      </c>
      <c r="AL176" s="38">
        <v>28059078.436483327</v>
      </c>
      <c r="AM176" s="38">
        <v>0</v>
      </c>
      <c r="AN176" s="41" t="s">
        <v>109</v>
      </c>
    </row>
    <row r="177" spans="1:40" x14ac:dyDescent="0.15">
      <c r="A177" s="32" t="s">
        <v>153</v>
      </c>
      <c r="B177" s="32" t="s">
        <v>46</v>
      </c>
      <c r="C177" s="32" t="s">
        <v>49</v>
      </c>
      <c r="D177" s="32" t="s">
        <v>332</v>
      </c>
      <c r="E177" s="32" t="s">
        <v>840</v>
      </c>
      <c r="F177" s="32" t="s">
        <v>1344</v>
      </c>
      <c r="G177" s="32" t="s">
        <v>109</v>
      </c>
      <c r="H177" s="32" t="s">
        <v>1684</v>
      </c>
      <c r="I177" s="35">
        <v>5450598.7380176028</v>
      </c>
      <c r="J177" s="32" t="s">
        <v>149</v>
      </c>
      <c r="K177" s="35">
        <v>7085778.3594228849</v>
      </c>
      <c r="L177" s="32" t="s">
        <v>1684</v>
      </c>
      <c r="M177" s="35">
        <v>5450598.7380176028</v>
      </c>
      <c r="N177" s="32" t="s">
        <v>149</v>
      </c>
      <c r="O177" s="35">
        <v>7085778.3594228849</v>
      </c>
      <c r="P177" s="35">
        <v>5450598.7380176028</v>
      </c>
      <c r="Q177" s="35">
        <v>0</v>
      </c>
      <c r="R177" s="35">
        <v>0</v>
      </c>
      <c r="S177" s="36">
        <v>0</v>
      </c>
      <c r="T177" s="32" t="s">
        <v>20</v>
      </c>
      <c r="U177" s="32" t="s">
        <v>109</v>
      </c>
      <c r="V177" s="32" t="s">
        <v>1697</v>
      </c>
      <c r="W177" s="36">
        <v>8.6773796249991229</v>
      </c>
      <c r="X177" s="36">
        <v>1</v>
      </c>
      <c r="Y177" s="32" t="s">
        <v>109</v>
      </c>
      <c r="Z177" s="32" t="s">
        <v>109</v>
      </c>
      <c r="AA177" s="36" t="s">
        <v>109</v>
      </c>
      <c r="AB177" s="36" t="s">
        <v>109</v>
      </c>
      <c r="AC177" s="32" t="s">
        <v>109</v>
      </c>
      <c r="AD177" s="38">
        <v>4.5990112012495352</v>
      </c>
      <c r="AE177" s="39">
        <v>7271.89</v>
      </c>
      <c r="AF177" s="38">
        <v>5238255.9695949899</v>
      </c>
      <c r="AG177" s="39">
        <v>7566.67</v>
      </c>
      <c r="AH177" s="40">
        <v>156.63</v>
      </c>
      <c r="AI177" s="38">
        <v>0</v>
      </c>
      <c r="AJ177" s="38">
        <v>0</v>
      </c>
      <c r="AK177" s="38">
        <v>0</v>
      </c>
      <c r="AL177" s="38">
        <v>5450598.7380176028</v>
      </c>
      <c r="AM177" s="38">
        <v>0</v>
      </c>
      <c r="AN177" s="41" t="s">
        <v>109</v>
      </c>
    </row>
    <row r="178" spans="1:40" x14ac:dyDescent="0.15">
      <c r="A178" s="32" t="s">
        <v>153</v>
      </c>
      <c r="B178" s="32" t="s">
        <v>46</v>
      </c>
      <c r="C178" s="32" t="s">
        <v>49</v>
      </c>
      <c r="D178" s="32" t="s">
        <v>333</v>
      </c>
      <c r="E178" s="32" t="s">
        <v>841</v>
      </c>
      <c r="F178" s="32" t="s">
        <v>1345</v>
      </c>
      <c r="G178" s="32" t="s">
        <v>109</v>
      </c>
      <c r="H178" s="32" t="s">
        <v>1684</v>
      </c>
      <c r="I178" s="35">
        <v>20889623.471887864</v>
      </c>
      <c r="J178" s="32" t="s">
        <v>149</v>
      </c>
      <c r="K178" s="35">
        <v>27156510.513454225</v>
      </c>
      <c r="L178" s="32" t="s">
        <v>1684</v>
      </c>
      <c r="M178" s="35">
        <v>20889623.471887864</v>
      </c>
      <c r="N178" s="32" t="s">
        <v>149</v>
      </c>
      <c r="O178" s="35">
        <v>27156510.513454225</v>
      </c>
      <c r="P178" s="35">
        <v>20889623.471887864</v>
      </c>
      <c r="Q178" s="35">
        <v>0</v>
      </c>
      <c r="R178" s="35">
        <v>0</v>
      </c>
      <c r="S178" s="36">
        <v>0</v>
      </c>
      <c r="T178" s="32" t="s">
        <v>20</v>
      </c>
      <c r="U178" s="32" t="s">
        <v>109</v>
      </c>
      <c r="V178" s="32" t="s">
        <v>1697</v>
      </c>
      <c r="W178" s="36">
        <v>8.6773796249991229</v>
      </c>
      <c r="X178" s="36">
        <v>1</v>
      </c>
      <c r="Y178" s="32" t="s">
        <v>109</v>
      </c>
      <c r="Z178" s="32" t="s">
        <v>109</v>
      </c>
      <c r="AA178" s="36" t="s">
        <v>109</v>
      </c>
      <c r="AB178" s="36" t="s">
        <v>109</v>
      </c>
      <c r="AC178" s="32" t="s">
        <v>109</v>
      </c>
      <c r="AD178" s="38">
        <v>651.75798363368415</v>
      </c>
      <c r="AE178" s="39">
        <v>203.29</v>
      </c>
      <c r="AF178" s="38">
        <v>20752829.78852753</v>
      </c>
      <c r="AG178" s="39">
        <v>204.63</v>
      </c>
      <c r="AH178" s="40">
        <v>156.63</v>
      </c>
      <c r="AI178" s="38">
        <v>0</v>
      </c>
      <c r="AJ178" s="38">
        <v>0</v>
      </c>
      <c r="AK178" s="38">
        <v>0</v>
      </c>
      <c r="AL178" s="38">
        <v>20889623.471887864</v>
      </c>
      <c r="AM178" s="38">
        <v>0</v>
      </c>
      <c r="AN178" s="41" t="s">
        <v>109</v>
      </c>
    </row>
    <row r="179" spans="1:40" x14ac:dyDescent="0.15">
      <c r="A179" s="32" t="s">
        <v>153</v>
      </c>
      <c r="B179" s="32" t="s">
        <v>46</v>
      </c>
      <c r="C179" s="32" t="s">
        <v>49</v>
      </c>
      <c r="D179" s="32" t="s">
        <v>334</v>
      </c>
      <c r="E179" s="32" t="s">
        <v>842</v>
      </c>
      <c r="F179" s="32" t="s">
        <v>1346</v>
      </c>
      <c r="G179" s="32" t="s">
        <v>109</v>
      </c>
      <c r="H179" s="32" t="s">
        <v>1684</v>
      </c>
      <c r="I179" s="35">
        <v>6465629.3190337308</v>
      </c>
      <c r="J179" s="32" t="s">
        <v>149</v>
      </c>
      <c r="K179" s="35">
        <v>8405318.1147438493</v>
      </c>
      <c r="L179" s="32" t="s">
        <v>1684</v>
      </c>
      <c r="M179" s="35">
        <v>6465629.3190337308</v>
      </c>
      <c r="N179" s="32" t="s">
        <v>149</v>
      </c>
      <c r="O179" s="35">
        <v>8405318.1147438493</v>
      </c>
      <c r="P179" s="35">
        <v>6465629.3190337308</v>
      </c>
      <c r="Q179" s="35">
        <v>0</v>
      </c>
      <c r="R179" s="35">
        <v>0</v>
      </c>
      <c r="S179" s="36">
        <v>0</v>
      </c>
      <c r="T179" s="32" t="s">
        <v>20</v>
      </c>
      <c r="U179" s="32" t="s">
        <v>109</v>
      </c>
      <c r="V179" s="32" t="s">
        <v>1697</v>
      </c>
      <c r="W179" s="36">
        <v>8.6773796249991229</v>
      </c>
      <c r="X179" s="36">
        <v>1</v>
      </c>
      <c r="Y179" s="32" t="s">
        <v>109</v>
      </c>
      <c r="Z179" s="32" t="s">
        <v>109</v>
      </c>
      <c r="AA179" s="36" t="s">
        <v>109</v>
      </c>
      <c r="AB179" s="36" t="s">
        <v>109</v>
      </c>
      <c r="AC179" s="32" t="s">
        <v>109</v>
      </c>
      <c r="AD179" s="38">
        <v>221.70704941872762</v>
      </c>
      <c r="AE179" s="39">
        <v>183.12</v>
      </c>
      <c r="AF179" s="38">
        <v>6359020.5948893242</v>
      </c>
      <c r="AG179" s="39">
        <v>186.19</v>
      </c>
      <c r="AH179" s="40">
        <v>156.63</v>
      </c>
      <c r="AI179" s="38">
        <v>0</v>
      </c>
      <c r="AJ179" s="38">
        <v>0</v>
      </c>
      <c r="AK179" s="38">
        <v>0</v>
      </c>
      <c r="AL179" s="38">
        <v>6465629.3190337308</v>
      </c>
      <c r="AM179" s="38">
        <v>0</v>
      </c>
      <c r="AN179" s="41" t="s">
        <v>109</v>
      </c>
    </row>
    <row r="180" spans="1:40" x14ac:dyDescent="0.15">
      <c r="A180" s="32" t="s">
        <v>153</v>
      </c>
      <c r="B180" s="32" t="s">
        <v>46</v>
      </c>
      <c r="C180" s="32" t="s">
        <v>49</v>
      </c>
      <c r="D180" s="32" t="s">
        <v>335</v>
      </c>
      <c r="E180" s="32" t="s">
        <v>843</v>
      </c>
      <c r="F180" s="32" t="s">
        <v>1347</v>
      </c>
      <c r="G180" s="32" t="s">
        <v>109</v>
      </c>
      <c r="H180" s="32" t="s">
        <v>1684</v>
      </c>
      <c r="I180" s="35">
        <v>32439241.698126778</v>
      </c>
      <c r="J180" s="32" t="s">
        <v>149</v>
      </c>
      <c r="K180" s="35">
        <v>42171014.207564808</v>
      </c>
      <c r="L180" s="32" t="s">
        <v>1684</v>
      </c>
      <c r="M180" s="35">
        <v>32439241.698126778</v>
      </c>
      <c r="N180" s="32" t="s">
        <v>149</v>
      </c>
      <c r="O180" s="35">
        <v>42171014.207564808</v>
      </c>
      <c r="P180" s="35">
        <v>32439241.698126778</v>
      </c>
      <c r="Q180" s="35">
        <v>0</v>
      </c>
      <c r="R180" s="35">
        <v>0</v>
      </c>
      <c r="S180" s="36">
        <v>0</v>
      </c>
      <c r="T180" s="32" t="s">
        <v>20</v>
      </c>
      <c r="U180" s="32" t="s">
        <v>109</v>
      </c>
      <c r="V180" s="32" t="s">
        <v>1697</v>
      </c>
      <c r="W180" s="36">
        <v>8.6773796249991229</v>
      </c>
      <c r="X180" s="36">
        <v>1</v>
      </c>
      <c r="Y180" s="32" t="s">
        <v>109</v>
      </c>
      <c r="Z180" s="32" t="s">
        <v>109</v>
      </c>
      <c r="AA180" s="36" t="s">
        <v>109</v>
      </c>
      <c r="AB180" s="36" t="s">
        <v>109</v>
      </c>
      <c r="AC180" s="32" t="s">
        <v>109</v>
      </c>
      <c r="AD180" s="38">
        <v>556.30680775869382</v>
      </c>
      <c r="AE180" s="39">
        <v>362.22</v>
      </c>
      <c r="AF180" s="38">
        <v>31561798.954254266</v>
      </c>
      <c r="AG180" s="39">
        <v>372.29</v>
      </c>
      <c r="AH180" s="40">
        <v>156.63</v>
      </c>
      <c r="AI180" s="38">
        <v>0</v>
      </c>
      <c r="AJ180" s="38">
        <v>0</v>
      </c>
      <c r="AK180" s="38">
        <v>0</v>
      </c>
      <c r="AL180" s="38">
        <v>32439241.698126778</v>
      </c>
      <c r="AM180" s="38">
        <v>0</v>
      </c>
      <c r="AN180" s="41" t="s">
        <v>109</v>
      </c>
    </row>
    <row r="181" spans="1:40" x14ac:dyDescent="0.15">
      <c r="A181" s="32" t="s">
        <v>153</v>
      </c>
      <c r="B181" s="32" t="s">
        <v>46</v>
      </c>
      <c r="C181" s="32" t="s">
        <v>49</v>
      </c>
      <c r="D181" s="32" t="s">
        <v>336</v>
      </c>
      <c r="E181" s="32" t="s">
        <v>844</v>
      </c>
      <c r="F181" s="32" t="s">
        <v>1348</v>
      </c>
      <c r="G181" s="32" t="s">
        <v>109</v>
      </c>
      <c r="H181" s="32" t="s">
        <v>1684</v>
      </c>
      <c r="I181" s="35">
        <v>6637489.8553870209</v>
      </c>
      <c r="J181" s="32" t="s">
        <v>149</v>
      </c>
      <c r="K181" s="35">
        <v>8628736.8120031282</v>
      </c>
      <c r="L181" s="32" t="s">
        <v>1684</v>
      </c>
      <c r="M181" s="35">
        <v>6637489.8553870209</v>
      </c>
      <c r="N181" s="32" t="s">
        <v>149</v>
      </c>
      <c r="O181" s="35">
        <v>8628736.8120031282</v>
      </c>
      <c r="P181" s="35">
        <v>6604755.3952634707</v>
      </c>
      <c r="Q181" s="35">
        <v>32734.460123550445</v>
      </c>
      <c r="R181" s="35">
        <v>0</v>
      </c>
      <c r="S181" s="36">
        <v>0</v>
      </c>
      <c r="T181" s="32" t="s">
        <v>20</v>
      </c>
      <c r="U181" s="32" t="s">
        <v>109</v>
      </c>
      <c r="V181" s="32" t="s">
        <v>1697</v>
      </c>
      <c r="W181" s="36">
        <v>8.6773796249991229</v>
      </c>
      <c r="X181" s="36">
        <v>1</v>
      </c>
      <c r="Y181" s="32" t="s">
        <v>109</v>
      </c>
      <c r="Z181" s="32" t="s">
        <v>109</v>
      </c>
      <c r="AA181" s="36" t="s">
        <v>109</v>
      </c>
      <c r="AB181" s="36" t="s">
        <v>109</v>
      </c>
      <c r="AC181" s="32" t="s">
        <v>109</v>
      </c>
      <c r="AD181" s="38">
        <v>1055.5164575848935</v>
      </c>
      <c r="AE181" s="39">
        <v>39.74</v>
      </c>
      <c r="AF181" s="38">
        <v>6570037.0258362563</v>
      </c>
      <c r="AG181" s="39">
        <v>39.950000000000003</v>
      </c>
      <c r="AH181" s="40">
        <v>156.63</v>
      </c>
      <c r="AI181" s="38">
        <v>32734.460123550445</v>
      </c>
      <c r="AJ181" s="38">
        <v>0</v>
      </c>
      <c r="AK181" s="38">
        <v>32734.460123550445</v>
      </c>
      <c r="AL181" s="38">
        <v>6637489.8553870209</v>
      </c>
      <c r="AM181" s="38">
        <v>0</v>
      </c>
      <c r="AN181" s="41" t="s">
        <v>109</v>
      </c>
    </row>
    <row r="182" spans="1:40" x14ac:dyDescent="0.15">
      <c r="A182" s="32" t="s">
        <v>153</v>
      </c>
      <c r="B182" s="32" t="s">
        <v>46</v>
      </c>
      <c r="C182" s="32" t="s">
        <v>49</v>
      </c>
      <c r="D182" s="32" t="s">
        <v>337</v>
      </c>
      <c r="E182" s="32" t="s">
        <v>845</v>
      </c>
      <c r="F182" s="32" t="s">
        <v>1349</v>
      </c>
      <c r="G182" s="32" t="s">
        <v>109</v>
      </c>
      <c r="H182" s="32" t="s">
        <v>1684</v>
      </c>
      <c r="I182" s="35">
        <v>75616001.716541111</v>
      </c>
      <c r="J182" s="32" t="s">
        <v>149</v>
      </c>
      <c r="K182" s="35">
        <v>98300802.231503457</v>
      </c>
      <c r="L182" s="32" t="s">
        <v>1684</v>
      </c>
      <c r="M182" s="35">
        <v>75616001.716541111</v>
      </c>
      <c r="N182" s="32" t="s">
        <v>149</v>
      </c>
      <c r="O182" s="35">
        <v>98300802.231503457</v>
      </c>
      <c r="P182" s="35">
        <v>75616001.716541111</v>
      </c>
      <c r="Q182" s="35">
        <v>0</v>
      </c>
      <c r="R182" s="35">
        <v>0</v>
      </c>
      <c r="S182" s="36">
        <v>0</v>
      </c>
      <c r="T182" s="32" t="s">
        <v>20</v>
      </c>
      <c r="U182" s="32" t="s">
        <v>109</v>
      </c>
      <c r="V182" s="32" t="s">
        <v>1697</v>
      </c>
      <c r="W182" s="36">
        <v>8.6773796249991229</v>
      </c>
      <c r="X182" s="36">
        <v>1</v>
      </c>
      <c r="Y182" s="32" t="s">
        <v>109</v>
      </c>
      <c r="Z182" s="32" t="s">
        <v>109</v>
      </c>
      <c r="AA182" s="36" t="s">
        <v>109</v>
      </c>
      <c r="AB182" s="36" t="s">
        <v>109</v>
      </c>
      <c r="AC182" s="32" t="s">
        <v>109</v>
      </c>
      <c r="AD182" s="38">
        <v>1464.221037922352</v>
      </c>
      <c r="AE182" s="39">
        <v>321.86</v>
      </c>
      <c r="AF182" s="38">
        <v>73815675.308140054</v>
      </c>
      <c r="AG182" s="39">
        <v>329.71</v>
      </c>
      <c r="AH182" s="40">
        <v>156.63</v>
      </c>
      <c r="AI182" s="38">
        <v>0</v>
      </c>
      <c r="AJ182" s="38">
        <v>0</v>
      </c>
      <c r="AK182" s="38">
        <v>0</v>
      </c>
      <c r="AL182" s="38">
        <v>75616001.716541111</v>
      </c>
      <c r="AM182" s="38">
        <v>0</v>
      </c>
      <c r="AN182" s="41" t="s">
        <v>109</v>
      </c>
    </row>
    <row r="183" spans="1:40" x14ac:dyDescent="0.15">
      <c r="A183" s="32" t="s">
        <v>153</v>
      </c>
      <c r="B183" s="32" t="s">
        <v>46</v>
      </c>
      <c r="C183" s="32" t="s">
        <v>49</v>
      </c>
      <c r="D183" s="32" t="s">
        <v>338</v>
      </c>
      <c r="E183" s="32" t="s">
        <v>846</v>
      </c>
      <c r="F183" s="32" t="s">
        <v>1350</v>
      </c>
      <c r="G183" s="32" t="s">
        <v>109</v>
      </c>
      <c r="H183" s="32" t="s">
        <v>1684</v>
      </c>
      <c r="I183" s="35">
        <v>14717328.458839824</v>
      </c>
      <c r="J183" s="32" t="s">
        <v>149</v>
      </c>
      <c r="K183" s="35">
        <v>19132526.996491771</v>
      </c>
      <c r="L183" s="32" t="s">
        <v>1684</v>
      </c>
      <c r="M183" s="35">
        <v>14717328.458839824</v>
      </c>
      <c r="N183" s="32" t="s">
        <v>149</v>
      </c>
      <c r="O183" s="35">
        <v>19132526.996491771</v>
      </c>
      <c r="P183" s="35">
        <v>14717328.458839824</v>
      </c>
      <c r="Q183" s="35">
        <v>0</v>
      </c>
      <c r="R183" s="35">
        <v>0</v>
      </c>
      <c r="S183" s="36">
        <v>0</v>
      </c>
      <c r="T183" s="32" t="s">
        <v>20</v>
      </c>
      <c r="U183" s="32" t="s">
        <v>109</v>
      </c>
      <c r="V183" s="32" t="s">
        <v>1697</v>
      </c>
      <c r="W183" s="36">
        <v>8.6773796249991229</v>
      </c>
      <c r="X183" s="36">
        <v>1</v>
      </c>
      <c r="Y183" s="32" t="s">
        <v>109</v>
      </c>
      <c r="Z183" s="32" t="s">
        <v>109</v>
      </c>
      <c r="AA183" s="36" t="s">
        <v>109</v>
      </c>
      <c r="AB183" s="36" t="s">
        <v>109</v>
      </c>
      <c r="AC183" s="32" t="s">
        <v>109</v>
      </c>
      <c r="AD183" s="38">
        <v>528.79951434744657</v>
      </c>
      <c r="AE183" s="39">
        <v>160.58000000000001</v>
      </c>
      <c r="AF183" s="38">
        <v>13300177.866693281</v>
      </c>
      <c r="AG183" s="39">
        <v>177.69</v>
      </c>
      <c r="AH183" s="40">
        <v>156.63</v>
      </c>
      <c r="AI183" s="38">
        <v>0</v>
      </c>
      <c r="AJ183" s="38">
        <v>0</v>
      </c>
      <c r="AK183" s="38">
        <v>0</v>
      </c>
      <c r="AL183" s="38">
        <v>14717328.458839824</v>
      </c>
      <c r="AM183" s="38">
        <v>0</v>
      </c>
      <c r="AN183" s="41" t="s">
        <v>109</v>
      </c>
    </row>
    <row r="184" spans="1:40" x14ac:dyDescent="0.15">
      <c r="A184" s="32" t="s">
        <v>153</v>
      </c>
      <c r="B184" s="32" t="s">
        <v>46</v>
      </c>
      <c r="C184" s="32" t="s">
        <v>49</v>
      </c>
      <c r="D184" s="32" t="s">
        <v>339</v>
      </c>
      <c r="E184" s="32" t="s">
        <v>847</v>
      </c>
      <c r="F184" s="32" t="s">
        <v>1351</v>
      </c>
      <c r="G184" s="32" t="s">
        <v>109</v>
      </c>
      <c r="H184" s="32" t="s">
        <v>1684</v>
      </c>
      <c r="I184" s="35">
        <v>1043048793.3332669</v>
      </c>
      <c r="J184" s="32" t="s">
        <v>149</v>
      </c>
      <c r="K184" s="35">
        <v>1355963431.3332469</v>
      </c>
      <c r="L184" s="32" t="s">
        <v>1684</v>
      </c>
      <c r="M184" s="35">
        <v>1043048793.3332669</v>
      </c>
      <c r="N184" s="32" t="s">
        <v>149</v>
      </c>
      <c r="O184" s="35">
        <v>1355963431.3332469</v>
      </c>
      <c r="P184" s="35">
        <v>1043048793.3332669</v>
      </c>
      <c r="Q184" s="35">
        <v>0</v>
      </c>
      <c r="R184" s="35">
        <v>0</v>
      </c>
      <c r="S184" s="36">
        <v>0</v>
      </c>
      <c r="T184" s="32" t="s">
        <v>20</v>
      </c>
      <c r="U184" s="32" t="s">
        <v>109</v>
      </c>
      <c r="V184" s="32" t="s">
        <v>1697</v>
      </c>
      <c r="W184" s="36">
        <v>8.6773796249991229</v>
      </c>
      <c r="X184" s="36">
        <v>1</v>
      </c>
      <c r="Y184" s="32" t="s">
        <v>109</v>
      </c>
      <c r="Z184" s="32" t="s">
        <v>109</v>
      </c>
      <c r="AA184" s="36" t="s">
        <v>109</v>
      </c>
      <c r="AB184" s="36" t="s">
        <v>109</v>
      </c>
      <c r="AC184" s="32" t="s">
        <v>109</v>
      </c>
      <c r="AD184" s="38">
        <v>23993.214984511327</v>
      </c>
      <c r="AE184" s="39">
        <v>272.41000000000003</v>
      </c>
      <c r="AF184" s="38">
        <v>1023732378.9609389</v>
      </c>
      <c r="AG184" s="39">
        <v>277.55</v>
      </c>
      <c r="AH184" s="40">
        <v>156.63</v>
      </c>
      <c r="AI184" s="38">
        <v>0</v>
      </c>
      <c r="AJ184" s="38">
        <v>0</v>
      </c>
      <c r="AK184" s="38">
        <v>0</v>
      </c>
      <c r="AL184" s="38">
        <v>1043048793.3332669</v>
      </c>
      <c r="AM184" s="38">
        <v>0</v>
      </c>
      <c r="AN184" s="41" t="s">
        <v>109</v>
      </c>
    </row>
    <row r="185" spans="1:40" x14ac:dyDescent="0.15">
      <c r="A185" s="32" t="s">
        <v>153</v>
      </c>
      <c r="B185" s="32" t="s">
        <v>46</v>
      </c>
      <c r="C185" s="32" t="s">
        <v>49</v>
      </c>
      <c r="D185" s="32" t="s">
        <v>340</v>
      </c>
      <c r="E185" s="32" t="s">
        <v>848</v>
      </c>
      <c r="F185" s="32" t="s">
        <v>1352</v>
      </c>
      <c r="G185" s="32" t="s">
        <v>109</v>
      </c>
      <c r="H185" s="32" t="s">
        <v>1684</v>
      </c>
      <c r="I185" s="35">
        <v>5834705.8974272618</v>
      </c>
      <c r="J185" s="32" t="s">
        <v>149</v>
      </c>
      <c r="K185" s="35">
        <v>7585117.6666554408</v>
      </c>
      <c r="L185" s="32" t="s">
        <v>1684</v>
      </c>
      <c r="M185" s="35">
        <v>5834705.8974272618</v>
      </c>
      <c r="N185" s="32" t="s">
        <v>149</v>
      </c>
      <c r="O185" s="35">
        <v>7585117.6666554408</v>
      </c>
      <c r="P185" s="35">
        <v>5834705.8974272618</v>
      </c>
      <c r="Q185" s="35">
        <v>0</v>
      </c>
      <c r="R185" s="35">
        <v>0</v>
      </c>
      <c r="S185" s="36">
        <v>0</v>
      </c>
      <c r="T185" s="32" t="s">
        <v>20</v>
      </c>
      <c r="U185" s="32" t="s">
        <v>109</v>
      </c>
      <c r="V185" s="32" t="s">
        <v>1697</v>
      </c>
      <c r="W185" s="36">
        <v>8.6773796249991229</v>
      </c>
      <c r="X185" s="36">
        <v>1</v>
      </c>
      <c r="Y185" s="32" t="s">
        <v>109</v>
      </c>
      <c r="Z185" s="32" t="s">
        <v>109</v>
      </c>
      <c r="AA185" s="36" t="s">
        <v>109</v>
      </c>
      <c r="AB185" s="36" t="s">
        <v>109</v>
      </c>
      <c r="AC185" s="32" t="s">
        <v>109</v>
      </c>
      <c r="AD185" s="38">
        <v>336.50878185746603</v>
      </c>
      <c r="AE185" s="39">
        <v>101.41</v>
      </c>
      <c r="AF185" s="38">
        <v>5345054.4680317948</v>
      </c>
      <c r="AG185" s="39">
        <v>110.7</v>
      </c>
      <c r="AH185" s="40">
        <v>156.63</v>
      </c>
      <c r="AI185" s="38">
        <v>0</v>
      </c>
      <c r="AJ185" s="38">
        <v>0</v>
      </c>
      <c r="AK185" s="38">
        <v>0</v>
      </c>
      <c r="AL185" s="38">
        <v>5834705.8974272618</v>
      </c>
      <c r="AM185" s="38">
        <v>0</v>
      </c>
      <c r="AN185" s="41" t="s">
        <v>109</v>
      </c>
    </row>
    <row r="186" spans="1:40" x14ac:dyDescent="0.15">
      <c r="A186" s="32" t="s">
        <v>153</v>
      </c>
      <c r="B186" s="32" t="s">
        <v>46</v>
      </c>
      <c r="C186" s="32" t="s">
        <v>49</v>
      </c>
      <c r="D186" s="32" t="s">
        <v>341</v>
      </c>
      <c r="E186" s="32" t="s">
        <v>849</v>
      </c>
      <c r="F186" s="32" t="s">
        <v>1353</v>
      </c>
      <c r="G186" s="32" t="s">
        <v>109</v>
      </c>
      <c r="H186" s="32" t="s">
        <v>1684</v>
      </c>
      <c r="I186" s="35">
        <v>36869798.408073425</v>
      </c>
      <c r="J186" s="32" t="s">
        <v>149</v>
      </c>
      <c r="K186" s="35">
        <v>47930737.930495456</v>
      </c>
      <c r="L186" s="32" t="s">
        <v>1684</v>
      </c>
      <c r="M186" s="35">
        <v>36869798.408073425</v>
      </c>
      <c r="N186" s="32" t="s">
        <v>149</v>
      </c>
      <c r="O186" s="35">
        <v>47930737.930495456</v>
      </c>
      <c r="P186" s="35">
        <v>36869798.408073425</v>
      </c>
      <c r="Q186" s="35">
        <v>0</v>
      </c>
      <c r="R186" s="35">
        <v>0</v>
      </c>
      <c r="S186" s="36">
        <v>0</v>
      </c>
      <c r="T186" s="32" t="s">
        <v>20</v>
      </c>
      <c r="U186" s="32" t="s">
        <v>109</v>
      </c>
      <c r="V186" s="32" t="s">
        <v>1697</v>
      </c>
      <c r="W186" s="36">
        <v>8.6773796249991229</v>
      </c>
      <c r="X186" s="36">
        <v>1</v>
      </c>
      <c r="Y186" s="32" t="s">
        <v>109</v>
      </c>
      <c r="Z186" s="32" t="s">
        <v>109</v>
      </c>
      <c r="AA186" s="36" t="s">
        <v>109</v>
      </c>
      <c r="AB186" s="36" t="s">
        <v>109</v>
      </c>
      <c r="AC186" s="32" t="s">
        <v>109</v>
      </c>
      <c r="AD186" s="38">
        <v>1030.352056672396</v>
      </c>
      <c r="AE186" s="39">
        <v>221.21</v>
      </c>
      <c r="AF186" s="38">
        <v>35699764.141911127</v>
      </c>
      <c r="AG186" s="39">
        <v>228.46</v>
      </c>
      <c r="AH186" s="40">
        <v>156.63</v>
      </c>
      <c r="AI186" s="38">
        <v>0</v>
      </c>
      <c r="AJ186" s="38">
        <v>0</v>
      </c>
      <c r="AK186" s="38">
        <v>0</v>
      </c>
      <c r="AL186" s="38">
        <v>36869798.408073425</v>
      </c>
      <c r="AM186" s="38">
        <v>0</v>
      </c>
      <c r="AN186" s="41" t="s">
        <v>109</v>
      </c>
    </row>
    <row r="187" spans="1:40" x14ac:dyDescent="0.15">
      <c r="A187" s="32" t="s">
        <v>153</v>
      </c>
      <c r="B187" s="32" t="s">
        <v>46</v>
      </c>
      <c r="C187" s="32" t="s">
        <v>49</v>
      </c>
      <c r="D187" s="32" t="s">
        <v>342</v>
      </c>
      <c r="E187" s="32" t="s">
        <v>850</v>
      </c>
      <c r="F187" s="32" t="s">
        <v>1354</v>
      </c>
      <c r="G187" s="32" t="s">
        <v>109</v>
      </c>
      <c r="H187" s="32" t="s">
        <v>1684</v>
      </c>
      <c r="I187" s="35">
        <v>19893221.315903094</v>
      </c>
      <c r="J187" s="32" t="s">
        <v>149</v>
      </c>
      <c r="K187" s="35">
        <v>25861187.710674021</v>
      </c>
      <c r="L187" s="32" t="s">
        <v>1684</v>
      </c>
      <c r="M187" s="35">
        <v>19893221.315903094</v>
      </c>
      <c r="N187" s="32" t="s">
        <v>149</v>
      </c>
      <c r="O187" s="35">
        <v>25861187.710674021</v>
      </c>
      <c r="P187" s="35">
        <v>19893221.315903094</v>
      </c>
      <c r="Q187" s="35">
        <v>0</v>
      </c>
      <c r="R187" s="35">
        <v>0</v>
      </c>
      <c r="S187" s="36">
        <v>0</v>
      </c>
      <c r="T187" s="32" t="s">
        <v>1694</v>
      </c>
      <c r="U187" s="32" t="s">
        <v>1694</v>
      </c>
      <c r="V187" s="32" t="s">
        <v>1694</v>
      </c>
      <c r="W187" s="36">
        <v>8.6773796249991229</v>
      </c>
      <c r="X187" s="36">
        <v>1</v>
      </c>
      <c r="Y187" s="32" t="s">
        <v>109</v>
      </c>
      <c r="Z187" s="32" t="s">
        <v>109</v>
      </c>
      <c r="AA187" s="36" t="s">
        <v>109</v>
      </c>
      <c r="AB187" s="36" t="s">
        <v>109</v>
      </c>
      <c r="AC187" s="32" t="s">
        <v>109</v>
      </c>
      <c r="AD187" s="38">
        <v>1140.2076827248848</v>
      </c>
      <c r="AE187" s="39">
        <v>110.48</v>
      </c>
      <c r="AF187" s="38">
        <v>19730703.71419204</v>
      </c>
      <c r="AG187" s="39">
        <v>111.39</v>
      </c>
      <c r="AH187" s="40">
        <v>156.63</v>
      </c>
      <c r="AI187" s="38">
        <v>0</v>
      </c>
      <c r="AJ187" s="38">
        <v>0</v>
      </c>
      <c r="AK187" s="38">
        <v>0</v>
      </c>
      <c r="AL187" s="38">
        <v>19893221.315903094</v>
      </c>
      <c r="AM187" s="38">
        <v>0</v>
      </c>
      <c r="AN187" s="41" t="s">
        <v>109</v>
      </c>
    </row>
    <row r="188" spans="1:40" x14ac:dyDescent="0.15">
      <c r="A188" s="32" t="s">
        <v>153</v>
      </c>
      <c r="B188" s="32" t="s">
        <v>46</v>
      </c>
      <c r="C188" s="32" t="s">
        <v>49</v>
      </c>
      <c r="D188" s="32" t="s">
        <v>343</v>
      </c>
      <c r="E188" s="32" t="s">
        <v>851</v>
      </c>
      <c r="F188" s="32" t="s">
        <v>1355</v>
      </c>
      <c r="G188" s="32" t="s">
        <v>109</v>
      </c>
      <c r="H188" s="32" t="s">
        <v>1684</v>
      </c>
      <c r="I188" s="35">
        <v>4190396.8656601766</v>
      </c>
      <c r="J188" s="32" t="s">
        <v>149</v>
      </c>
      <c r="K188" s="35">
        <v>5447515.9253582302</v>
      </c>
      <c r="L188" s="32" t="s">
        <v>1684</v>
      </c>
      <c r="M188" s="35">
        <v>4190396.8656601766</v>
      </c>
      <c r="N188" s="32" t="s">
        <v>149</v>
      </c>
      <c r="O188" s="35">
        <v>5447515.9253582302</v>
      </c>
      <c r="P188" s="35">
        <v>4190396.8656601766</v>
      </c>
      <c r="Q188" s="35">
        <v>0</v>
      </c>
      <c r="R188" s="35">
        <v>0</v>
      </c>
      <c r="S188" s="36">
        <v>0</v>
      </c>
      <c r="T188" s="32" t="s">
        <v>20</v>
      </c>
      <c r="U188" s="32" t="s">
        <v>109</v>
      </c>
      <c r="V188" s="32" t="s">
        <v>1697</v>
      </c>
      <c r="W188" s="36">
        <v>8.6773796249991229</v>
      </c>
      <c r="X188" s="36">
        <v>1</v>
      </c>
      <c r="Y188" s="32" t="s">
        <v>109</v>
      </c>
      <c r="Z188" s="32" t="s">
        <v>109</v>
      </c>
      <c r="AA188" s="36" t="s">
        <v>109</v>
      </c>
      <c r="AB188" s="36" t="s">
        <v>109</v>
      </c>
      <c r="AC188" s="32" t="s">
        <v>109</v>
      </c>
      <c r="AD188" s="38">
        <v>461.98369123495337</v>
      </c>
      <c r="AE188" s="39">
        <v>53.98</v>
      </c>
      <c r="AF188" s="38">
        <v>3906020.0451137805</v>
      </c>
      <c r="AG188" s="39">
        <v>57.91</v>
      </c>
      <c r="AH188" s="40">
        <v>156.63</v>
      </c>
      <c r="AI188" s="38">
        <v>0</v>
      </c>
      <c r="AJ188" s="38">
        <v>0</v>
      </c>
      <c r="AK188" s="38">
        <v>0</v>
      </c>
      <c r="AL188" s="38">
        <v>4190396.8656601766</v>
      </c>
      <c r="AM188" s="38">
        <v>0</v>
      </c>
      <c r="AN188" s="41" t="s">
        <v>109</v>
      </c>
    </row>
    <row r="189" spans="1:40" x14ac:dyDescent="0.15">
      <c r="A189" s="32" t="s">
        <v>153</v>
      </c>
      <c r="B189" s="32" t="s">
        <v>46</v>
      </c>
      <c r="C189" s="32" t="s">
        <v>49</v>
      </c>
      <c r="D189" s="32" t="s">
        <v>344</v>
      </c>
      <c r="E189" s="32" t="s">
        <v>852</v>
      </c>
      <c r="F189" s="32" t="s">
        <v>1356</v>
      </c>
      <c r="G189" s="32" t="s">
        <v>109</v>
      </c>
      <c r="H189" s="32" t="s">
        <v>1684</v>
      </c>
      <c r="I189" s="35">
        <v>10373224.829192227</v>
      </c>
      <c r="J189" s="32" t="s">
        <v>149</v>
      </c>
      <c r="K189" s="35">
        <v>13485192.277949894</v>
      </c>
      <c r="L189" s="32" t="s">
        <v>1684</v>
      </c>
      <c r="M189" s="35">
        <v>10373224.829192227</v>
      </c>
      <c r="N189" s="32" t="s">
        <v>149</v>
      </c>
      <c r="O189" s="35">
        <v>13485192.277949894</v>
      </c>
      <c r="P189" s="35">
        <v>10324705.087471452</v>
      </c>
      <c r="Q189" s="35">
        <v>48519.741720775099</v>
      </c>
      <c r="R189" s="35">
        <v>0</v>
      </c>
      <c r="S189" s="36">
        <v>0</v>
      </c>
      <c r="T189" s="32" t="s">
        <v>20</v>
      </c>
      <c r="U189" s="32" t="s">
        <v>109</v>
      </c>
      <c r="V189" s="32" t="s">
        <v>1697</v>
      </c>
      <c r="W189" s="36">
        <v>8.6773796249991229</v>
      </c>
      <c r="X189" s="36">
        <v>1</v>
      </c>
      <c r="Y189" s="32" t="s">
        <v>109</v>
      </c>
      <c r="Z189" s="32" t="s">
        <v>109</v>
      </c>
      <c r="AA189" s="36" t="s">
        <v>109</v>
      </c>
      <c r="AB189" s="36" t="s">
        <v>109</v>
      </c>
      <c r="AC189" s="32" t="s">
        <v>109</v>
      </c>
      <c r="AD189" s="38">
        <v>983.40743290115063</v>
      </c>
      <c r="AE189" s="39">
        <v>66.709999999999994</v>
      </c>
      <c r="AF189" s="38">
        <v>10275415.141535161</v>
      </c>
      <c r="AG189" s="39">
        <v>67.03</v>
      </c>
      <c r="AH189" s="40">
        <v>156.63</v>
      </c>
      <c r="AI189" s="38">
        <v>48519.741720775099</v>
      </c>
      <c r="AJ189" s="38">
        <v>0</v>
      </c>
      <c r="AK189" s="38">
        <v>48519.741720775099</v>
      </c>
      <c r="AL189" s="38">
        <v>10373224.829192227</v>
      </c>
      <c r="AM189" s="38">
        <v>0</v>
      </c>
      <c r="AN189" s="41" t="s">
        <v>109</v>
      </c>
    </row>
    <row r="190" spans="1:40" x14ac:dyDescent="0.15">
      <c r="A190" s="32" t="s">
        <v>153</v>
      </c>
      <c r="B190" s="32" t="s">
        <v>46</v>
      </c>
      <c r="C190" s="32" t="s">
        <v>49</v>
      </c>
      <c r="D190" s="32" t="s">
        <v>345</v>
      </c>
      <c r="E190" s="32" t="s">
        <v>853</v>
      </c>
      <c r="F190" s="32" t="s">
        <v>1357</v>
      </c>
      <c r="G190" s="32" t="s">
        <v>109</v>
      </c>
      <c r="H190" s="32" t="s">
        <v>1684</v>
      </c>
      <c r="I190" s="35">
        <v>10521654.444760704</v>
      </c>
      <c r="J190" s="32" t="s">
        <v>149</v>
      </c>
      <c r="K190" s="35">
        <v>13678150.778188916</v>
      </c>
      <c r="L190" s="32" t="s">
        <v>1684</v>
      </c>
      <c r="M190" s="35">
        <v>10521654.444760704</v>
      </c>
      <c r="N190" s="32" t="s">
        <v>149</v>
      </c>
      <c r="O190" s="35">
        <v>13678150.778188916</v>
      </c>
      <c r="P190" s="35">
        <v>10521654.444760704</v>
      </c>
      <c r="Q190" s="35">
        <v>0</v>
      </c>
      <c r="R190" s="35">
        <v>0</v>
      </c>
      <c r="S190" s="36">
        <v>0</v>
      </c>
      <c r="T190" s="32" t="s">
        <v>20</v>
      </c>
      <c r="U190" s="32" t="s">
        <v>109</v>
      </c>
      <c r="V190" s="32" t="s">
        <v>1697</v>
      </c>
      <c r="W190" s="36">
        <v>8.6773796249991229</v>
      </c>
      <c r="X190" s="36">
        <v>1</v>
      </c>
      <c r="Y190" s="32" t="s">
        <v>109</v>
      </c>
      <c r="Z190" s="32" t="s">
        <v>109</v>
      </c>
      <c r="AA190" s="36" t="s">
        <v>109</v>
      </c>
      <c r="AB190" s="36" t="s">
        <v>109</v>
      </c>
      <c r="AC190" s="32" t="s">
        <v>109</v>
      </c>
      <c r="AD190" s="38">
        <v>806.90953132866855</v>
      </c>
      <c r="AE190" s="39">
        <v>82.84</v>
      </c>
      <c r="AF190" s="38">
        <v>10469836.083949283</v>
      </c>
      <c r="AG190" s="39">
        <v>83.25</v>
      </c>
      <c r="AH190" s="40">
        <v>156.63</v>
      </c>
      <c r="AI190" s="38">
        <v>0</v>
      </c>
      <c r="AJ190" s="38">
        <v>0</v>
      </c>
      <c r="AK190" s="38">
        <v>0</v>
      </c>
      <c r="AL190" s="38">
        <v>10521654.444760704</v>
      </c>
      <c r="AM190" s="38">
        <v>0</v>
      </c>
      <c r="AN190" s="41" t="s">
        <v>109</v>
      </c>
    </row>
    <row r="191" spans="1:40" x14ac:dyDescent="0.15">
      <c r="A191" s="32" t="s">
        <v>153</v>
      </c>
      <c r="B191" s="32" t="s">
        <v>46</v>
      </c>
      <c r="C191" s="32" t="s">
        <v>49</v>
      </c>
      <c r="D191" s="32" t="s">
        <v>346</v>
      </c>
      <c r="E191" s="32" t="s">
        <v>854</v>
      </c>
      <c r="F191" s="32" t="s">
        <v>1358</v>
      </c>
      <c r="G191" s="32" t="s">
        <v>109</v>
      </c>
      <c r="H191" s="32" t="s">
        <v>1684</v>
      </c>
      <c r="I191" s="35">
        <v>3234741.2547281059</v>
      </c>
      <c r="J191" s="32" t="s">
        <v>149</v>
      </c>
      <c r="K191" s="35">
        <v>4205163.6311465371</v>
      </c>
      <c r="L191" s="32" t="s">
        <v>1684</v>
      </c>
      <c r="M191" s="35">
        <v>3234741.2547281059</v>
      </c>
      <c r="N191" s="32" t="s">
        <v>149</v>
      </c>
      <c r="O191" s="35">
        <v>4205163.6311465371</v>
      </c>
      <c r="P191" s="35">
        <v>3216282.819563604</v>
      </c>
      <c r="Q191" s="35">
        <v>18458.435164501887</v>
      </c>
      <c r="R191" s="35">
        <v>0</v>
      </c>
      <c r="S191" s="36">
        <v>0</v>
      </c>
      <c r="T191" s="32" t="s">
        <v>20</v>
      </c>
      <c r="U191" s="32" t="s">
        <v>109</v>
      </c>
      <c r="V191" s="32" t="s">
        <v>1697</v>
      </c>
      <c r="W191" s="36">
        <v>8.6773796249991229</v>
      </c>
      <c r="X191" s="36">
        <v>1</v>
      </c>
      <c r="Y191" s="32" t="s">
        <v>109</v>
      </c>
      <c r="Z191" s="32" t="s">
        <v>109</v>
      </c>
      <c r="AA191" s="36" t="s">
        <v>109</v>
      </c>
      <c r="AB191" s="36" t="s">
        <v>109</v>
      </c>
      <c r="AC191" s="32" t="s">
        <v>109</v>
      </c>
      <c r="AD191" s="38">
        <v>261.88331708247352</v>
      </c>
      <c r="AE191" s="39">
        <v>85.04</v>
      </c>
      <c r="AF191" s="38">
        <v>3488237.3637602404</v>
      </c>
      <c r="AG191" s="39">
        <v>78.41</v>
      </c>
      <c r="AH191" s="40">
        <v>156.63</v>
      </c>
      <c r="AI191" s="38">
        <v>18458.435164501887</v>
      </c>
      <c r="AJ191" s="38">
        <v>0</v>
      </c>
      <c r="AK191" s="38">
        <v>18458.435164501887</v>
      </c>
      <c r="AL191" s="38">
        <v>3234741.2547281059</v>
      </c>
      <c r="AM191" s="38">
        <v>0</v>
      </c>
      <c r="AN191" s="41" t="s">
        <v>109</v>
      </c>
    </row>
    <row r="192" spans="1:40" x14ac:dyDescent="0.15">
      <c r="A192" s="32" t="s">
        <v>153</v>
      </c>
      <c r="B192" s="32" t="s">
        <v>46</v>
      </c>
      <c r="C192" s="32" t="s">
        <v>49</v>
      </c>
      <c r="D192" s="32" t="s">
        <v>347</v>
      </c>
      <c r="E192" s="32" t="s">
        <v>855</v>
      </c>
      <c r="F192" s="32" t="s">
        <v>1359</v>
      </c>
      <c r="G192" s="32" t="s">
        <v>109</v>
      </c>
      <c r="H192" s="32" t="s">
        <v>1684</v>
      </c>
      <c r="I192" s="35">
        <v>19301001.437090416</v>
      </c>
      <c r="J192" s="32" t="s">
        <v>149</v>
      </c>
      <c r="K192" s="35">
        <v>25091301.868217543</v>
      </c>
      <c r="L192" s="32" t="s">
        <v>1684</v>
      </c>
      <c r="M192" s="35">
        <v>19301001.437090416</v>
      </c>
      <c r="N192" s="32" t="s">
        <v>149</v>
      </c>
      <c r="O192" s="35">
        <v>25091301.868217543</v>
      </c>
      <c r="P192" s="35">
        <v>19301001.437090416</v>
      </c>
      <c r="Q192" s="35">
        <v>0</v>
      </c>
      <c r="R192" s="35">
        <v>0</v>
      </c>
      <c r="S192" s="36">
        <v>0</v>
      </c>
      <c r="T192" s="32" t="s">
        <v>20</v>
      </c>
      <c r="U192" s="32" t="s">
        <v>109</v>
      </c>
      <c r="V192" s="32" t="s">
        <v>1697</v>
      </c>
      <c r="W192" s="36">
        <v>8.6773796249991229</v>
      </c>
      <c r="X192" s="36">
        <v>1</v>
      </c>
      <c r="Y192" s="32" t="s">
        <v>109</v>
      </c>
      <c r="Z192" s="32" t="s">
        <v>109</v>
      </c>
      <c r="AA192" s="36" t="s">
        <v>109</v>
      </c>
      <c r="AB192" s="36" t="s">
        <v>109</v>
      </c>
      <c r="AC192" s="32" t="s">
        <v>109</v>
      </c>
      <c r="AD192" s="38">
        <v>364.01607526871322</v>
      </c>
      <c r="AE192" s="39">
        <v>325.83</v>
      </c>
      <c r="AF192" s="38">
        <v>18577470.416912068</v>
      </c>
      <c r="AG192" s="39">
        <v>338.52</v>
      </c>
      <c r="AH192" s="40">
        <v>156.63</v>
      </c>
      <c r="AI192" s="38">
        <v>0</v>
      </c>
      <c r="AJ192" s="38">
        <v>0</v>
      </c>
      <c r="AK192" s="38">
        <v>0</v>
      </c>
      <c r="AL192" s="38">
        <v>19301001.437090416</v>
      </c>
      <c r="AM192" s="38">
        <v>0</v>
      </c>
      <c r="AN192" s="41" t="s">
        <v>109</v>
      </c>
    </row>
    <row r="193" spans="1:40" x14ac:dyDescent="0.15">
      <c r="A193" s="32" t="s">
        <v>153</v>
      </c>
      <c r="B193" s="32" t="s">
        <v>46</v>
      </c>
      <c r="C193" s="32" t="s">
        <v>49</v>
      </c>
      <c r="D193" s="32" t="s">
        <v>348</v>
      </c>
      <c r="E193" s="32" t="s">
        <v>856</v>
      </c>
      <c r="F193" s="32" t="s">
        <v>1360</v>
      </c>
      <c r="G193" s="32" t="s">
        <v>109</v>
      </c>
      <c r="H193" s="32" t="s">
        <v>1684</v>
      </c>
      <c r="I193" s="35">
        <v>13538287.506495755</v>
      </c>
      <c r="J193" s="32" t="s">
        <v>149</v>
      </c>
      <c r="K193" s="35">
        <v>17599773.758444484</v>
      </c>
      <c r="L193" s="32" t="s">
        <v>1684</v>
      </c>
      <c r="M193" s="35">
        <v>13538287.506495755</v>
      </c>
      <c r="N193" s="32" t="s">
        <v>149</v>
      </c>
      <c r="O193" s="35">
        <v>17599773.758444484</v>
      </c>
      <c r="P193" s="35">
        <v>13474662.355871374</v>
      </c>
      <c r="Q193" s="35">
        <v>63625.150624381073</v>
      </c>
      <c r="R193" s="35">
        <v>0</v>
      </c>
      <c r="S193" s="36">
        <v>0</v>
      </c>
      <c r="T193" s="32" t="s">
        <v>1694</v>
      </c>
      <c r="U193" s="32" t="s">
        <v>1694</v>
      </c>
      <c r="V193" s="32" t="s">
        <v>1694</v>
      </c>
      <c r="W193" s="36">
        <v>8.6773796249991229</v>
      </c>
      <c r="X193" s="36">
        <v>1</v>
      </c>
      <c r="Y193" s="32" t="s">
        <v>109</v>
      </c>
      <c r="Z193" s="32" t="s">
        <v>109</v>
      </c>
      <c r="AA193" s="36" t="s">
        <v>109</v>
      </c>
      <c r="AB193" s="36" t="s">
        <v>109</v>
      </c>
      <c r="AC193" s="32" t="s">
        <v>109</v>
      </c>
      <c r="AD193" s="38">
        <v>778.18740476992139</v>
      </c>
      <c r="AE193" s="39">
        <v>114.34</v>
      </c>
      <c r="AF193" s="38">
        <v>13936615.936599029</v>
      </c>
      <c r="AG193" s="39">
        <v>110.55</v>
      </c>
      <c r="AH193" s="40">
        <v>156.63</v>
      </c>
      <c r="AI193" s="38">
        <v>63625.150624381073</v>
      </c>
      <c r="AJ193" s="38">
        <v>0</v>
      </c>
      <c r="AK193" s="38">
        <v>63625.150624381073</v>
      </c>
      <c r="AL193" s="38">
        <v>13538287.506495755</v>
      </c>
      <c r="AM193" s="38">
        <v>0</v>
      </c>
      <c r="AN193" s="41" t="s">
        <v>109</v>
      </c>
    </row>
    <row r="194" spans="1:40" x14ac:dyDescent="0.15">
      <c r="A194" s="32" t="s">
        <v>153</v>
      </c>
      <c r="B194" s="32" t="s">
        <v>46</v>
      </c>
      <c r="C194" s="32" t="s">
        <v>49</v>
      </c>
      <c r="D194" s="32" t="s">
        <v>349</v>
      </c>
      <c r="E194" s="32" t="s">
        <v>857</v>
      </c>
      <c r="F194" s="32" t="s">
        <v>1361</v>
      </c>
      <c r="G194" s="32" t="s">
        <v>109</v>
      </c>
      <c r="H194" s="32" t="s">
        <v>1684</v>
      </c>
      <c r="I194" s="35">
        <v>1949674.9584718181</v>
      </c>
      <c r="J194" s="32" t="s">
        <v>149</v>
      </c>
      <c r="K194" s="35">
        <v>2534577.4460133635</v>
      </c>
      <c r="L194" s="32" t="s">
        <v>1684</v>
      </c>
      <c r="M194" s="35">
        <v>1949674.9584718181</v>
      </c>
      <c r="N194" s="32" t="s">
        <v>149</v>
      </c>
      <c r="O194" s="35">
        <v>2534577.4460133635</v>
      </c>
      <c r="P194" s="35">
        <v>1949674.9584718181</v>
      </c>
      <c r="Q194" s="35">
        <v>0</v>
      </c>
      <c r="R194" s="35">
        <v>0</v>
      </c>
      <c r="S194" s="36">
        <v>0</v>
      </c>
      <c r="T194" s="32" t="s">
        <v>20</v>
      </c>
      <c r="U194" s="32" t="s">
        <v>109</v>
      </c>
      <c r="V194" s="32" t="s">
        <v>1697</v>
      </c>
      <c r="W194" s="36">
        <v>8.6773796249991229</v>
      </c>
      <c r="X194" s="36">
        <v>1</v>
      </c>
      <c r="Y194" s="32" t="s">
        <v>109</v>
      </c>
      <c r="Z194" s="32" t="s">
        <v>109</v>
      </c>
      <c r="AA194" s="36" t="s">
        <v>109</v>
      </c>
      <c r="AB194" s="36" t="s">
        <v>109</v>
      </c>
      <c r="AC194" s="32" t="s">
        <v>109</v>
      </c>
      <c r="AD194" s="38">
        <v>513.09345722619821</v>
      </c>
      <c r="AE194" s="39">
        <v>26.05</v>
      </c>
      <c r="AF194" s="38">
        <v>2093529.772728201</v>
      </c>
      <c r="AG194" s="39">
        <v>24.26</v>
      </c>
      <c r="AH194" s="40">
        <v>156.63</v>
      </c>
      <c r="AI194" s="38">
        <v>0</v>
      </c>
      <c r="AJ194" s="38">
        <v>0</v>
      </c>
      <c r="AK194" s="38">
        <v>0</v>
      </c>
      <c r="AL194" s="38">
        <v>1949674.9584718181</v>
      </c>
      <c r="AM194" s="38">
        <v>0</v>
      </c>
      <c r="AN194" s="41" t="s">
        <v>109</v>
      </c>
    </row>
    <row r="195" spans="1:40" x14ac:dyDescent="0.15">
      <c r="A195" s="32" t="s">
        <v>153</v>
      </c>
      <c r="B195" s="32" t="s">
        <v>46</v>
      </c>
      <c r="C195" s="32" t="s">
        <v>49</v>
      </c>
      <c r="D195" s="32" t="s">
        <v>350</v>
      </c>
      <c r="E195" s="32" t="s">
        <v>858</v>
      </c>
      <c r="F195" s="32" t="s">
        <v>1362</v>
      </c>
      <c r="G195" s="32" t="s">
        <v>109</v>
      </c>
      <c r="H195" s="32" t="s">
        <v>1684</v>
      </c>
      <c r="I195" s="35">
        <v>2810025.8676969688</v>
      </c>
      <c r="J195" s="32" t="s">
        <v>149</v>
      </c>
      <c r="K195" s="35">
        <v>3653033.6280060597</v>
      </c>
      <c r="L195" s="32" t="s">
        <v>1684</v>
      </c>
      <c r="M195" s="35">
        <v>2810025.8676969688</v>
      </c>
      <c r="N195" s="32" t="s">
        <v>149</v>
      </c>
      <c r="O195" s="35">
        <v>3653033.6280060597</v>
      </c>
      <c r="P195" s="35">
        <v>2788773.5766146057</v>
      </c>
      <c r="Q195" s="35">
        <v>21252.291082362855</v>
      </c>
      <c r="R195" s="35">
        <v>0</v>
      </c>
      <c r="S195" s="36">
        <v>0</v>
      </c>
      <c r="T195" s="32" t="s">
        <v>20</v>
      </c>
      <c r="U195" s="32" t="s">
        <v>109</v>
      </c>
      <c r="V195" s="32" t="s">
        <v>1697</v>
      </c>
      <c r="W195" s="36">
        <v>8.6773796249991229</v>
      </c>
      <c r="X195" s="36">
        <v>1</v>
      </c>
      <c r="Y195" s="32" t="s">
        <v>109</v>
      </c>
      <c r="Z195" s="32" t="s">
        <v>109</v>
      </c>
      <c r="AA195" s="36" t="s">
        <v>109</v>
      </c>
      <c r="AB195" s="36" t="s">
        <v>109</v>
      </c>
      <c r="AC195" s="32" t="s">
        <v>109</v>
      </c>
      <c r="AD195" s="38">
        <v>215.37256229247825</v>
      </c>
      <c r="AE195" s="39">
        <v>77.709999999999994</v>
      </c>
      <c r="AF195" s="38">
        <v>2621453.9130190779</v>
      </c>
      <c r="AG195" s="39">
        <v>82.67</v>
      </c>
      <c r="AH195" s="40">
        <v>156.63</v>
      </c>
      <c r="AI195" s="38">
        <v>21252.291082362855</v>
      </c>
      <c r="AJ195" s="38">
        <v>0</v>
      </c>
      <c r="AK195" s="38">
        <v>21252.291082362855</v>
      </c>
      <c r="AL195" s="38">
        <v>2810025.8676969684</v>
      </c>
      <c r="AM195" s="38">
        <v>0</v>
      </c>
      <c r="AN195" s="41" t="s">
        <v>109</v>
      </c>
    </row>
    <row r="196" spans="1:40" x14ac:dyDescent="0.15">
      <c r="A196" s="32" t="s">
        <v>153</v>
      </c>
      <c r="B196" s="32" t="s">
        <v>46</v>
      </c>
      <c r="C196" s="32" t="s">
        <v>49</v>
      </c>
      <c r="D196" s="32" t="s">
        <v>351</v>
      </c>
      <c r="E196" s="32" t="s">
        <v>859</v>
      </c>
      <c r="F196" s="32" t="s">
        <v>1363</v>
      </c>
      <c r="G196" s="32" t="s">
        <v>109</v>
      </c>
      <c r="H196" s="32" t="s">
        <v>1684</v>
      </c>
      <c r="I196" s="35">
        <v>8255650.8184873192</v>
      </c>
      <c r="J196" s="32" t="s">
        <v>149</v>
      </c>
      <c r="K196" s="35">
        <v>10732346.064033514</v>
      </c>
      <c r="L196" s="32" t="s">
        <v>1684</v>
      </c>
      <c r="M196" s="35">
        <v>8255650.8184873192</v>
      </c>
      <c r="N196" s="32" t="s">
        <v>149</v>
      </c>
      <c r="O196" s="35">
        <v>10732346.064033514</v>
      </c>
      <c r="P196" s="35">
        <v>8255650.8184873192</v>
      </c>
      <c r="Q196" s="35">
        <v>0</v>
      </c>
      <c r="R196" s="35">
        <v>0</v>
      </c>
      <c r="S196" s="36">
        <v>0</v>
      </c>
      <c r="T196" s="32" t="s">
        <v>20</v>
      </c>
      <c r="U196" s="32" t="s">
        <v>109</v>
      </c>
      <c r="V196" s="32" t="s">
        <v>1697</v>
      </c>
      <c r="W196" s="36">
        <v>8.6773796249991229</v>
      </c>
      <c r="X196" s="36">
        <v>1</v>
      </c>
      <c r="Y196" s="32" t="s">
        <v>109</v>
      </c>
      <c r="Z196" s="32" t="s">
        <v>109</v>
      </c>
      <c r="AA196" s="36" t="s">
        <v>109</v>
      </c>
      <c r="AB196" s="36" t="s">
        <v>109</v>
      </c>
      <c r="AC196" s="32" t="s">
        <v>109</v>
      </c>
      <c r="AD196" s="38">
        <v>312.73276168496841</v>
      </c>
      <c r="AE196" s="39">
        <v>165.19</v>
      </c>
      <c r="AF196" s="38">
        <v>8091556.6236721994</v>
      </c>
      <c r="AG196" s="39">
        <v>168.54</v>
      </c>
      <c r="AH196" s="40">
        <v>156.63</v>
      </c>
      <c r="AI196" s="38">
        <v>0</v>
      </c>
      <c r="AJ196" s="38">
        <v>0</v>
      </c>
      <c r="AK196" s="38">
        <v>0</v>
      </c>
      <c r="AL196" s="38">
        <v>8255650.8184873192</v>
      </c>
      <c r="AM196" s="38">
        <v>0</v>
      </c>
      <c r="AN196" s="41" t="s">
        <v>109</v>
      </c>
    </row>
    <row r="197" spans="1:40" x14ac:dyDescent="0.15">
      <c r="A197" s="32" t="s">
        <v>153</v>
      </c>
      <c r="B197" s="32" t="s">
        <v>46</v>
      </c>
      <c r="C197" s="32" t="s">
        <v>49</v>
      </c>
      <c r="D197" s="32" t="s">
        <v>352</v>
      </c>
      <c r="E197" s="32" t="s">
        <v>860</v>
      </c>
      <c r="F197" s="32" t="s">
        <v>1364</v>
      </c>
      <c r="G197" s="32" t="s">
        <v>109</v>
      </c>
      <c r="H197" s="32" t="s">
        <v>1684</v>
      </c>
      <c r="I197" s="35">
        <v>3421172.0659835283</v>
      </c>
      <c r="J197" s="32" t="s">
        <v>149</v>
      </c>
      <c r="K197" s="35">
        <v>4447523.6857785871</v>
      </c>
      <c r="L197" s="32" t="s">
        <v>1684</v>
      </c>
      <c r="M197" s="35">
        <v>3421172.0659835283</v>
      </c>
      <c r="N197" s="32" t="s">
        <v>149</v>
      </c>
      <c r="O197" s="35">
        <v>4447523.6857785871</v>
      </c>
      <c r="P197" s="35">
        <v>3421172.0659835283</v>
      </c>
      <c r="Q197" s="35">
        <v>0</v>
      </c>
      <c r="R197" s="35">
        <v>0</v>
      </c>
      <c r="S197" s="36">
        <v>0</v>
      </c>
      <c r="T197" s="32" t="s">
        <v>20</v>
      </c>
      <c r="U197" s="32" t="s">
        <v>109</v>
      </c>
      <c r="V197" s="32" t="s">
        <v>1697</v>
      </c>
      <c r="W197" s="36">
        <v>8.6773796249991229</v>
      </c>
      <c r="X197" s="36">
        <v>1</v>
      </c>
      <c r="Y197" s="32" t="s">
        <v>109</v>
      </c>
      <c r="Z197" s="32" t="s">
        <v>109</v>
      </c>
      <c r="AA197" s="36" t="s">
        <v>109</v>
      </c>
      <c r="AB197" s="36" t="s">
        <v>109</v>
      </c>
      <c r="AC197" s="32" t="s">
        <v>109</v>
      </c>
      <c r="AD197" s="38">
        <v>226.39283441622715</v>
      </c>
      <c r="AE197" s="39">
        <v>95.31</v>
      </c>
      <c r="AF197" s="38">
        <v>3379683.9520680751</v>
      </c>
      <c r="AG197" s="39">
        <v>96.48</v>
      </c>
      <c r="AH197" s="40">
        <v>156.63</v>
      </c>
      <c r="AI197" s="38">
        <v>0</v>
      </c>
      <c r="AJ197" s="38">
        <v>0</v>
      </c>
      <c r="AK197" s="38">
        <v>0</v>
      </c>
      <c r="AL197" s="38">
        <v>3421172.0659835283</v>
      </c>
      <c r="AM197" s="38">
        <v>0</v>
      </c>
      <c r="AN197" s="41" t="s">
        <v>109</v>
      </c>
    </row>
    <row r="198" spans="1:40" x14ac:dyDescent="0.15">
      <c r="A198" s="32" t="s">
        <v>153</v>
      </c>
      <c r="B198" s="32" t="s">
        <v>46</v>
      </c>
      <c r="C198" s="32" t="s">
        <v>49</v>
      </c>
      <c r="D198" s="32" t="s">
        <v>353</v>
      </c>
      <c r="E198" s="32" t="s">
        <v>861</v>
      </c>
      <c r="F198" s="32" t="s">
        <v>1365</v>
      </c>
      <c r="G198" s="32" t="s">
        <v>109</v>
      </c>
      <c r="H198" s="32" t="s">
        <v>1684</v>
      </c>
      <c r="I198" s="35">
        <v>7720881.7008268544</v>
      </c>
      <c r="J198" s="32" t="s">
        <v>149</v>
      </c>
      <c r="K198" s="35">
        <v>10037146.211074909</v>
      </c>
      <c r="L198" s="32" t="s">
        <v>1684</v>
      </c>
      <c r="M198" s="35">
        <v>7720881.7008268544</v>
      </c>
      <c r="N198" s="32" t="s">
        <v>149</v>
      </c>
      <c r="O198" s="35">
        <v>10037146.211074909</v>
      </c>
      <c r="P198" s="35">
        <v>7710107.5191892702</v>
      </c>
      <c r="Q198" s="35">
        <v>10774.181637583912</v>
      </c>
      <c r="R198" s="35">
        <v>0</v>
      </c>
      <c r="S198" s="36">
        <v>0</v>
      </c>
      <c r="T198" s="32" t="s">
        <v>20</v>
      </c>
      <c r="U198" s="32" t="s">
        <v>109</v>
      </c>
      <c r="V198" s="32" t="s">
        <v>1697</v>
      </c>
      <c r="W198" s="36">
        <v>8.6773796249991229</v>
      </c>
      <c r="X198" s="36">
        <v>1</v>
      </c>
      <c r="Y198" s="32" t="s">
        <v>109</v>
      </c>
      <c r="Z198" s="32" t="s">
        <v>109</v>
      </c>
      <c r="AA198" s="36" t="s">
        <v>109</v>
      </c>
      <c r="AB198" s="36" t="s">
        <v>109</v>
      </c>
      <c r="AC198" s="32" t="s">
        <v>109</v>
      </c>
      <c r="AD198" s="38">
        <v>191.07589934248071</v>
      </c>
      <c r="AE198" s="39">
        <v>264.66000000000003</v>
      </c>
      <c r="AF198" s="38">
        <v>7920802.1928997077</v>
      </c>
      <c r="AG198" s="39">
        <v>257.62</v>
      </c>
      <c r="AH198" s="40">
        <v>156.63</v>
      </c>
      <c r="AI198" s="38">
        <v>10774.181637583912</v>
      </c>
      <c r="AJ198" s="38">
        <v>0</v>
      </c>
      <c r="AK198" s="38">
        <v>10774.181637583912</v>
      </c>
      <c r="AL198" s="38">
        <v>7720881.7008268544</v>
      </c>
      <c r="AM198" s="38">
        <v>0</v>
      </c>
      <c r="AN198" s="41" t="s">
        <v>109</v>
      </c>
    </row>
    <row r="199" spans="1:40" x14ac:dyDescent="0.15">
      <c r="A199" s="32" t="s">
        <v>153</v>
      </c>
      <c r="B199" s="32" t="s">
        <v>46</v>
      </c>
      <c r="C199" s="32" t="s">
        <v>49</v>
      </c>
      <c r="D199" s="32" t="s">
        <v>354</v>
      </c>
      <c r="E199" s="32" t="s">
        <v>862</v>
      </c>
      <c r="F199" s="32" t="s">
        <v>1366</v>
      </c>
      <c r="G199" s="32" t="s">
        <v>109</v>
      </c>
      <c r="H199" s="32" t="s">
        <v>1684</v>
      </c>
      <c r="I199" s="35">
        <v>37926486.572229087</v>
      </c>
      <c r="J199" s="32" t="s">
        <v>149</v>
      </c>
      <c r="K199" s="35">
        <v>49304432.543897815</v>
      </c>
      <c r="L199" s="32" t="s">
        <v>1684</v>
      </c>
      <c r="M199" s="35">
        <v>37926486.572229087</v>
      </c>
      <c r="N199" s="32" t="s">
        <v>149</v>
      </c>
      <c r="O199" s="35">
        <v>49304432.543897815</v>
      </c>
      <c r="P199" s="35">
        <v>37926486.572229087</v>
      </c>
      <c r="Q199" s="35">
        <v>0</v>
      </c>
      <c r="R199" s="35">
        <v>0</v>
      </c>
      <c r="S199" s="36">
        <v>0</v>
      </c>
      <c r="T199" s="32" t="s">
        <v>1694</v>
      </c>
      <c r="U199" s="32" t="s">
        <v>1694</v>
      </c>
      <c r="V199" s="32" t="s">
        <v>1694</v>
      </c>
      <c r="W199" s="36">
        <v>8.6773796249991229</v>
      </c>
      <c r="X199" s="36">
        <v>1</v>
      </c>
      <c r="Y199" s="32" t="s">
        <v>109</v>
      </c>
      <c r="Z199" s="32" t="s">
        <v>109</v>
      </c>
      <c r="AA199" s="36" t="s">
        <v>109</v>
      </c>
      <c r="AB199" s="36" t="s">
        <v>109</v>
      </c>
      <c r="AC199" s="32" t="s">
        <v>109</v>
      </c>
      <c r="AD199" s="38">
        <v>232.81409533872647</v>
      </c>
      <c r="AE199" s="39">
        <v>1057.94</v>
      </c>
      <c r="AF199" s="38">
        <v>38578492.81569384</v>
      </c>
      <c r="AG199" s="39">
        <v>1040.06</v>
      </c>
      <c r="AH199" s="40">
        <v>156.63</v>
      </c>
      <c r="AI199" s="38">
        <v>0</v>
      </c>
      <c r="AJ199" s="38">
        <v>0</v>
      </c>
      <c r="AK199" s="38">
        <v>0</v>
      </c>
      <c r="AL199" s="38">
        <v>37926486.572229087</v>
      </c>
      <c r="AM199" s="38">
        <v>0</v>
      </c>
      <c r="AN199" s="41" t="s">
        <v>109</v>
      </c>
    </row>
    <row r="200" spans="1:40" x14ac:dyDescent="0.15">
      <c r="A200" s="32" t="s">
        <v>153</v>
      </c>
      <c r="B200" s="32" t="s">
        <v>46</v>
      </c>
      <c r="C200" s="32" t="s">
        <v>49</v>
      </c>
      <c r="D200" s="32" t="s">
        <v>355</v>
      </c>
      <c r="E200" s="32" t="s">
        <v>863</v>
      </c>
      <c r="F200" s="32" t="s">
        <v>1367</v>
      </c>
      <c r="G200" s="32" t="s">
        <v>109</v>
      </c>
      <c r="H200" s="32" t="s">
        <v>1684</v>
      </c>
      <c r="I200" s="35">
        <v>61684789.097460769</v>
      </c>
      <c r="J200" s="32" t="s">
        <v>149</v>
      </c>
      <c r="K200" s="35">
        <v>80190225.826699004</v>
      </c>
      <c r="L200" s="32" t="s">
        <v>1684</v>
      </c>
      <c r="M200" s="35">
        <v>61684789.097460769</v>
      </c>
      <c r="N200" s="32" t="s">
        <v>149</v>
      </c>
      <c r="O200" s="35">
        <v>80190225.826699004</v>
      </c>
      <c r="P200" s="35">
        <v>61684789.097460769</v>
      </c>
      <c r="Q200" s="35">
        <v>0</v>
      </c>
      <c r="R200" s="35">
        <v>0</v>
      </c>
      <c r="S200" s="36">
        <v>0</v>
      </c>
      <c r="T200" s="32" t="s">
        <v>20</v>
      </c>
      <c r="U200" s="32" t="s">
        <v>109</v>
      </c>
      <c r="V200" s="32" t="s">
        <v>1697</v>
      </c>
      <c r="W200" s="36">
        <v>8.6773796249991229</v>
      </c>
      <c r="X200" s="36">
        <v>1</v>
      </c>
      <c r="Y200" s="32" t="s">
        <v>109</v>
      </c>
      <c r="Z200" s="32" t="s">
        <v>109</v>
      </c>
      <c r="AA200" s="36" t="s">
        <v>109</v>
      </c>
      <c r="AB200" s="36" t="s">
        <v>109</v>
      </c>
      <c r="AC200" s="32" t="s">
        <v>109</v>
      </c>
      <c r="AD200" s="38">
        <v>2516.613638842246</v>
      </c>
      <c r="AE200" s="39">
        <v>155.43</v>
      </c>
      <c r="AF200" s="38">
        <v>61266961.29373318</v>
      </c>
      <c r="AG200" s="39">
        <v>156.49</v>
      </c>
      <c r="AH200" s="40">
        <v>156.63</v>
      </c>
      <c r="AI200" s="38">
        <v>0</v>
      </c>
      <c r="AJ200" s="38">
        <v>0</v>
      </c>
      <c r="AK200" s="38">
        <v>0</v>
      </c>
      <c r="AL200" s="38">
        <v>61684789.097460769</v>
      </c>
      <c r="AM200" s="38">
        <v>0</v>
      </c>
      <c r="AN200" s="41" t="s">
        <v>109</v>
      </c>
    </row>
    <row r="201" spans="1:40" x14ac:dyDescent="0.15">
      <c r="A201" s="32" t="s">
        <v>153</v>
      </c>
      <c r="B201" s="32" t="s">
        <v>46</v>
      </c>
      <c r="C201" s="32" t="s">
        <v>49</v>
      </c>
      <c r="D201" s="32" t="s">
        <v>356</v>
      </c>
      <c r="E201" s="32" t="s">
        <v>864</v>
      </c>
      <c r="F201" s="32" t="s">
        <v>1368</v>
      </c>
      <c r="G201" s="32" t="s">
        <v>109</v>
      </c>
      <c r="H201" s="32" t="s">
        <v>1684</v>
      </c>
      <c r="I201" s="35">
        <v>5691422.83571437</v>
      </c>
      <c r="J201" s="32" t="s">
        <v>149</v>
      </c>
      <c r="K201" s="35">
        <v>7398849.6864286819</v>
      </c>
      <c r="L201" s="32" t="s">
        <v>1684</v>
      </c>
      <c r="M201" s="35">
        <v>5691422.83571437</v>
      </c>
      <c r="N201" s="32" t="s">
        <v>149</v>
      </c>
      <c r="O201" s="35">
        <v>7398849.6864286819</v>
      </c>
      <c r="P201" s="35">
        <v>5691422.83571437</v>
      </c>
      <c r="Q201" s="35">
        <v>0</v>
      </c>
      <c r="R201" s="35">
        <v>0</v>
      </c>
      <c r="S201" s="36">
        <v>0</v>
      </c>
      <c r="T201" s="32" t="s">
        <v>20</v>
      </c>
      <c r="U201" s="32" t="s">
        <v>109</v>
      </c>
      <c r="V201" s="32" t="s">
        <v>1697</v>
      </c>
      <c r="W201" s="36">
        <v>8.6773796249991229</v>
      </c>
      <c r="X201" s="36">
        <v>1</v>
      </c>
      <c r="Y201" s="32" t="s">
        <v>109</v>
      </c>
      <c r="Z201" s="32" t="s">
        <v>109</v>
      </c>
      <c r="AA201" s="36" t="s">
        <v>109</v>
      </c>
      <c r="AB201" s="36" t="s">
        <v>109</v>
      </c>
      <c r="AC201" s="32" t="s">
        <v>109</v>
      </c>
      <c r="AD201" s="38">
        <v>434.64994541620609</v>
      </c>
      <c r="AE201" s="39">
        <v>83.32</v>
      </c>
      <c r="AF201" s="38">
        <v>5672360.6284755608</v>
      </c>
      <c r="AG201" s="39">
        <v>83.6</v>
      </c>
      <c r="AH201" s="40">
        <v>156.63</v>
      </c>
      <c r="AI201" s="38">
        <v>0</v>
      </c>
      <c r="AJ201" s="38">
        <v>0</v>
      </c>
      <c r="AK201" s="38">
        <v>0</v>
      </c>
      <c r="AL201" s="38">
        <v>5691422.83571437</v>
      </c>
      <c r="AM201" s="38">
        <v>0</v>
      </c>
      <c r="AN201" s="41" t="s">
        <v>109</v>
      </c>
    </row>
    <row r="202" spans="1:40" x14ac:dyDescent="0.15">
      <c r="A202" s="32" t="s">
        <v>153</v>
      </c>
      <c r="B202" s="32" t="s">
        <v>46</v>
      </c>
      <c r="C202" s="32" t="s">
        <v>49</v>
      </c>
      <c r="D202" s="32" t="s">
        <v>357</v>
      </c>
      <c r="E202" s="32" t="s">
        <v>865</v>
      </c>
      <c r="F202" s="32" t="s">
        <v>1369</v>
      </c>
      <c r="G202" s="32" t="s">
        <v>109</v>
      </c>
      <c r="H202" s="32" t="s">
        <v>1684</v>
      </c>
      <c r="I202" s="35">
        <v>1714401.6937473668</v>
      </c>
      <c r="J202" s="32" t="s">
        <v>149</v>
      </c>
      <c r="K202" s="35">
        <v>2228722.2018715772</v>
      </c>
      <c r="L202" s="32" t="s">
        <v>1684</v>
      </c>
      <c r="M202" s="35">
        <v>1714401.6937473668</v>
      </c>
      <c r="N202" s="32" t="s">
        <v>149</v>
      </c>
      <c r="O202" s="35">
        <v>2228722.2018715772</v>
      </c>
      <c r="P202" s="35">
        <v>1714401.6937473668</v>
      </c>
      <c r="Q202" s="35">
        <v>0</v>
      </c>
      <c r="R202" s="35">
        <v>0</v>
      </c>
      <c r="S202" s="36">
        <v>0</v>
      </c>
      <c r="T202" s="32" t="s">
        <v>20</v>
      </c>
      <c r="U202" s="32" t="s">
        <v>109</v>
      </c>
      <c r="V202" s="32" t="s">
        <v>1697</v>
      </c>
      <c r="W202" s="36">
        <v>8.6773796249991229</v>
      </c>
      <c r="X202" s="36">
        <v>1</v>
      </c>
      <c r="Y202" s="32" t="s">
        <v>109</v>
      </c>
      <c r="Z202" s="32" t="s">
        <v>109</v>
      </c>
      <c r="AA202" s="36" t="s">
        <v>109</v>
      </c>
      <c r="AB202" s="36" t="s">
        <v>109</v>
      </c>
      <c r="AC202" s="32" t="s">
        <v>109</v>
      </c>
      <c r="AD202" s="38">
        <v>471.18171363745239</v>
      </c>
      <c r="AE202" s="39">
        <v>22.64</v>
      </c>
      <c r="AF202" s="38">
        <v>1670858.9498843062</v>
      </c>
      <c r="AG202" s="39">
        <v>23.23</v>
      </c>
      <c r="AH202" s="40">
        <v>156.63</v>
      </c>
      <c r="AI202" s="38">
        <v>0</v>
      </c>
      <c r="AJ202" s="38">
        <v>0</v>
      </c>
      <c r="AK202" s="38">
        <v>0</v>
      </c>
      <c r="AL202" s="38">
        <v>1714401.6937473668</v>
      </c>
      <c r="AM202" s="38">
        <v>0</v>
      </c>
      <c r="AN202" s="41" t="s">
        <v>109</v>
      </c>
    </row>
    <row r="203" spans="1:40" x14ac:dyDescent="0.15">
      <c r="A203" s="32" t="s">
        <v>153</v>
      </c>
      <c r="B203" s="32" t="s">
        <v>46</v>
      </c>
      <c r="C203" s="32" t="s">
        <v>49</v>
      </c>
      <c r="D203" s="32" t="s">
        <v>358</v>
      </c>
      <c r="E203" s="32" t="s">
        <v>866</v>
      </c>
      <c r="F203" s="32" t="s">
        <v>1370</v>
      </c>
      <c r="G203" s="32" t="s">
        <v>109</v>
      </c>
      <c r="H203" s="32" t="s">
        <v>1684</v>
      </c>
      <c r="I203" s="35">
        <v>5838127.6485347878</v>
      </c>
      <c r="J203" s="32" t="s">
        <v>149</v>
      </c>
      <c r="K203" s="35">
        <v>7589565.943095224</v>
      </c>
      <c r="L203" s="32" t="s">
        <v>1684</v>
      </c>
      <c r="M203" s="35">
        <v>5838127.6485347878</v>
      </c>
      <c r="N203" s="32" t="s">
        <v>149</v>
      </c>
      <c r="O203" s="35">
        <v>7589565.943095224</v>
      </c>
      <c r="P203" s="35">
        <v>5838127.6485347878</v>
      </c>
      <c r="Q203" s="35">
        <v>0</v>
      </c>
      <c r="R203" s="35">
        <v>0</v>
      </c>
      <c r="S203" s="36">
        <v>0</v>
      </c>
      <c r="T203" s="32" t="s">
        <v>20</v>
      </c>
      <c r="U203" s="32" t="s">
        <v>109</v>
      </c>
      <c r="V203" s="32" t="s">
        <v>1697</v>
      </c>
      <c r="W203" s="36">
        <v>8.6773796249991229</v>
      </c>
      <c r="X203" s="36">
        <v>1</v>
      </c>
      <c r="Y203" s="32" t="s">
        <v>109</v>
      </c>
      <c r="Z203" s="32" t="s">
        <v>109</v>
      </c>
      <c r="AA203" s="36" t="s">
        <v>109</v>
      </c>
      <c r="AB203" s="36" t="s">
        <v>109</v>
      </c>
      <c r="AC203" s="32" t="s">
        <v>109</v>
      </c>
      <c r="AD203" s="38">
        <v>223.70284673247741</v>
      </c>
      <c r="AE203" s="39">
        <v>155.41</v>
      </c>
      <c r="AF203" s="38">
        <v>5445345.1920712404</v>
      </c>
      <c r="AG203" s="39">
        <v>166.62</v>
      </c>
      <c r="AH203" s="40">
        <v>156.63</v>
      </c>
      <c r="AI203" s="38">
        <v>0</v>
      </c>
      <c r="AJ203" s="38">
        <v>0</v>
      </c>
      <c r="AK203" s="38">
        <v>0</v>
      </c>
      <c r="AL203" s="38">
        <v>5838127.6485347878</v>
      </c>
      <c r="AM203" s="38">
        <v>0</v>
      </c>
      <c r="AN203" s="41" t="s">
        <v>109</v>
      </c>
    </row>
    <row r="204" spans="1:40" x14ac:dyDescent="0.15">
      <c r="A204" s="32" t="s">
        <v>153</v>
      </c>
      <c r="B204" s="32" t="s">
        <v>46</v>
      </c>
      <c r="C204" s="32" t="s">
        <v>49</v>
      </c>
      <c r="D204" s="32" t="s">
        <v>359</v>
      </c>
      <c r="E204" s="32" t="s">
        <v>867</v>
      </c>
      <c r="F204" s="32" t="s">
        <v>1371</v>
      </c>
      <c r="G204" s="32" t="s">
        <v>109</v>
      </c>
      <c r="H204" s="32" t="s">
        <v>1684</v>
      </c>
      <c r="I204" s="35">
        <v>4662687.2880923152</v>
      </c>
      <c r="J204" s="32" t="s">
        <v>149</v>
      </c>
      <c r="K204" s="35">
        <v>6061493.4745200109</v>
      </c>
      <c r="L204" s="32" t="s">
        <v>1684</v>
      </c>
      <c r="M204" s="35">
        <v>4662687.2880923152</v>
      </c>
      <c r="N204" s="32" t="s">
        <v>149</v>
      </c>
      <c r="O204" s="35">
        <v>6061493.4745200109</v>
      </c>
      <c r="P204" s="35">
        <v>4662687.2880923152</v>
      </c>
      <c r="Q204" s="35">
        <v>0</v>
      </c>
      <c r="R204" s="35">
        <v>0</v>
      </c>
      <c r="S204" s="36">
        <v>0</v>
      </c>
      <c r="T204" s="32" t="s">
        <v>20</v>
      </c>
      <c r="U204" s="32" t="s">
        <v>109</v>
      </c>
      <c r="V204" s="32" t="s">
        <v>1697</v>
      </c>
      <c r="W204" s="36">
        <v>8.6773796249991229</v>
      </c>
      <c r="X204" s="36">
        <v>1</v>
      </c>
      <c r="Y204" s="32" t="s">
        <v>109</v>
      </c>
      <c r="Z204" s="32" t="s">
        <v>109</v>
      </c>
      <c r="AA204" s="36" t="s">
        <v>109</v>
      </c>
      <c r="AB204" s="36" t="s">
        <v>109</v>
      </c>
      <c r="AC204" s="32" t="s">
        <v>109</v>
      </c>
      <c r="AD204" s="38">
        <v>849.08159630616422</v>
      </c>
      <c r="AE204" s="39">
        <v>32.82</v>
      </c>
      <c r="AF204" s="38">
        <v>4364785.9904361917</v>
      </c>
      <c r="AG204" s="39">
        <v>35.06</v>
      </c>
      <c r="AH204" s="40">
        <v>156.63</v>
      </c>
      <c r="AI204" s="38">
        <v>0</v>
      </c>
      <c r="AJ204" s="38">
        <v>0</v>
      </c>
      <c r="AK204" s="38">
        <v>0</v>
      </c>
      <c r="AL204" s="38">
        <v>4662687.2880923152</v>
      </c>
      <c r="AM204" s="38">
        <v>0</v>
      </c>
      <c r="AN204" s="41" t="s">
        <v>109</v>
      </c>
    </row>
    <row r="205" spans="1:40" x14ac:dyDescent="0.15">
      <c r="A205" s="32" t="s">
        <v>153</v>
      </c>
      <c r="B205" s="32" t="s">
        <v>46</v>
      </c>
      <c r="C205" s="32" t="s">
        <v>49</v>
      </c>
      <c r="D205" s="32" t="s">
        <v>360</v>
      </c>
      <c r="E205" s="32" t="s">
        <v>868</v>
      </c>
      <c r="F205" s="32" t="s">
        <v>1372</v>
      </c>
      <c r="G205" s="32" t="s">
        <v>109</v>
      </c>
      <c r="H205" s="32" t="s">
        <v>1684</v>
      </c>
      <c r="I205" s="35">
        <v>6361734.8792360239</v>
      </c>
      <c r="J205" s="32" t="s">
        <v>149</v>
      </c>
      <c r="K205" s="35">
        <v>8270255.3430068316</v>
      </c>
      <c r="L205" s="32" t="s">
        <v>1684</v>
      </c>
      <c r="M205" s="35">
        <v>6361734.8792360239</v>
      </c>
      <c r="N205" s="32" t="s">
        <v>149</v>
      </c>
      <c r="O205" s="35">
        <v>8270255.3430068316</v>
      </c>
      <c r="P205" s="35">
        <v>6361734.8792360239</v>
      </c>
      <c r="Q205" s="35">
        <v>0</v>
      </c>
      <c r="R205" s="35">
        <v>0</v>
      </c>
      <c r="S205" s="36">
        <v>0</v>
      </c>
      <c r="T205" s="32" t="s">
        <v>1694</v>
      </c>
      <c r="U205" s="32" t="s">
        <v>1694</v>
      </c>
      <c r="V205" s="32" t="s">
        <v>1694</v>
      </c>
      <c r="W205" s="36">
        <v>8.6773796249991229</v>
      </c>
      <c r="X205" s="36">
        <v>1</v>
      </c>
      <c r="Y205" s="32" t="s">
        <v>109</v>
      </c>
      <c r="Z205" s="32" t="s">
        <v>109</v>
      </c>
      <c r="AA205" s="36" t="s">
        <v>109</v>
      </c>
      <c r="AB205" s="36" t="s">
        <v>109</v>
      </c>
      <c r="AC205" s="32" t="s">
        <v>109</v>
      </c>
      <c r="AD205" s="38">
        <v>309.17503603871876</v>
      </c>
      <c r="AE205" s="39">
        <v>127.39</v>
      </c>
      <c r="AF205" s="38">
        <v>6168999.0839450769</v>
      </c>
      <c r="AG205" s="39">
        <v>131.37</v>
      </c>
      <c r="AH205" s="40">
        <v>156.63</v>
      </c>
      <c r="AI205" s="38">
        <v>0</v>
      </c>
      <c r="AJ205" s="38">
        <v>0</v>
      </c>
      <c r="AK205" s="38">
        <v>0</v>
      </c>
      <c r="AL205" s="38">
        <v>6361734.8792360239</v>
      </c>
      <c r="AM205" s="38">
        <v>0</v>
      </c>
      <c r="AN205" s="41" t="s">
        <v>109</v>
      </c>
    </row>
    <row r="206" spans="1:40" x14ac:dyDescent="0.15">
      <c r="A206" s="32" t="s">
        <v>153</v>
      </c>
      <c r="B206" s="32" t="s">
        <v>46</v>
      </c>
      <c r="C206" s="32" t="s">
        <v>49</v>
      </c>
      <c r="D206" s="32" t="s">
        <v>361</v>
      </c>
      <c r="E206" s="32" t="s">
        <v>869</v>
      </c>
      <c r="F206" s="32" t="s">
        <v>1373</v>
      </c>
      <c r="G206" s="32" t="s">
        <v>109</v>
      </c>
      <c r="H206" s="32" t="s">
        <v>1684</v>
      </c>
      <c r="I206" s="35">
        <v>5335703.810521692</v>
      </c>
      <c r="J206" s="32" t="s">
        <v>149</v>
      </c>
      <c r="K206" s="35">
        <v>6936414.9536782</v>
      </c>
      <c r="L206" s="32" t="s">
        <v>1684</v>
      </c>
      <c r="M206" s="35">
        <v>5335703.810521692</v>
      </c>
      <c r="N206" s="32" t="s">
        <v>149</v>
      </c>
      <c r="O206" s="35">
        <v>6936414.9536782</v>
      </c>
      <c r="P206" s="35">
        <v>5335703.810521692</v>
      </c>
      <c r="Q206" s="35">
        <v>0</v>
      </c>
      <c r="R206" s="35">
        <v>0</v>
      </c>
      <c r="S206" s="36">
        <v>0</v>
      </c>
      <c r="T206" s="32" t="s">
        <v>20</v>
      </c>
      <c r="U206" s="32" t="s">
        <v>109</v>
      </c>
      <c r="V206" s="32" t="s">
        <v>1697</v>
      </c>
      <c r="W206" s="36">
        <v>8.6773796249991229</v>
      </c>
      <c r="X206" s="36">
        <v>1</v>
      </c>
      <c r="Y206" s="32" t="s">
        <v>109</v>
      </c>
      <c r="Z206" s="32" t="s">
        <v>109</v>
      </c>
      <c r="AA206" s="36" t="s">
        <v>109</v>
      </c>
      <c r="AB206" s="36" t="s">
        <v>109</v>
      </c>
      <c r="AC206" s="32" t="s">
        <v>109</v>
      </c>
      <c r="AD206" s="38">
        <v>189.25364962123089</v>
      </c>
      <c r="AE206" s="39">
        <v>173.83</v>
      </c>
      <c r="AF206" s="38">
        <v>5152807.7298565134</v>
      </c>
      <c r="AG206" s="39">
        <v>180</v>
      </c>
      <c r="AH206" s="40">
        <v>156.63</v>
      </c>
      <c r="AI206" s="38">
        <v>0</v>
      </c>
      <c r="AJ206" s="38">
        <v>0</v>
      </c>
      <c r="AK206" s="38">
        <v>0</v>
      </c>
      <c r="AL206" s="38">
        <v>5335703.810521692</v>
      </c>
      <c r="AM206" s="38">
        <v>0</v>
      </c>
      <c r="AN206" s="41" t="s">
        <v>109</v>
      </c>
    </row>
    <row r="207" spans="1:40" x14ac:dyDescent="0.15">
      <c r="A207" s="32" t="s">
        <v>153</v>
      </c>
      <c r="B207" s="32" t="s">
        <v>46</v>
      </c>
      <c r="C207" s="32" t="s">
        <v>49</v>
      </c>
      <c r="D207" s="32" t="s">
        <v>362</v>
      </c>
      <c r="E207" s="32" t="s">
        <v>870</v>
      </c>
      <c r="F207" s="32" t="s">
        <v>1374</v>
      </c>
      <c r="G207" s="32" t="s">
        <v>109</v>
      </c>
      <c r="H207" s="32" t="s">
        <v>1684</v>
      </c>
      <c r="I207" s="35">
        <v>32411748.114975337</v>
      </c>
      <c r="J207" s="32" t="s">
        <v>149</v>
      </c>
      <c r="K207" s="35">
        <v>42135272.549467944</v>
      </c>
      <c r="L207" s="32" t="s">
        <v>1684</v>
      </c>
      <c r="M207" s="35">
        <v>32411748.114975337</v>
      </c>
      <c r="N207" s="32" t="s">
        <v>149</v>
      </c>
      <c r="O207" s="35">
        <v>42135272.549467944</v>
      </c>
      <c r="P207" s="35">
        <v>32411748.114975337</v>
      </c>
      <c r="Q207" s="35">
        <v>0</v>
      </c>
      <c r="R207" s="35">
        <v>0</v>
      </c>
      <c r="S207" s="36">
        <v>0</v>
      </c>
      <c r="T207" s="32" t="s">
        <v>20</v>
      </c>
      <c r="U207" s="32" t="s">
        <v>109</v>
      </c>
      <c r="V207" s="32" t="s">
        <v>1697</v>
      </c>
      <c r="W207" s="36">
        <v>8.6773796249991229</v>
      </c>
      <c r="X207" s="36">
        <v>1</v>
      </c>
      <c r="Y207" s="32" t="s">
        <v>109</v>
      </c>
      <c r="Z207" s="32" t="s">
        <v>109</v>
      </c>
      <c r="AA207" s="36" t="s">
        <v>109</v>
      </c>
      <c r="AB207" s="36" t="s">
        <v>109</v>
      </c>
      <c r="AC207" s="32" t="s">
        <v>109</v>
      </c>
      <c r="AD207" s="38">
        <v>802.31052012741895</v>
      </c>
      <c r="AE207" s="39">
        <v>234.89</v>
      </c>
      <c r="AF207" s="38">
        <v>29517662.47505369</v>
      </c>
      <c r="AG207" s="39">
        <v>257.92</v>
      </c>
      <c r="AH207" s="40">
        <v>156.63</v>
      </c>
      <c r="AI207" s="38">
        <v>0</v>
      </c>
      <c r="AJ207" s="38">
        <v>0</v>
      </c>
      <c r="AK207" s="38">
        <v>0</v>
      </c>
      <c r="AL207" s="38">
        <v>32411748.114975337</v>
      </c>
      <c r="AM207" s="38">
        <v>0</v>
      </c>
      <c r="AN207" s="41" t="s">
        <v>109</v>
      </c>
    </row>
    <row r="208" spans="1:40" x14ac:dyDescent="0.15">
      <c r="A208" s="32" t="s">
        <v>153</v>
      </c>
      <c r="B208" s="32" t="s">
        <v>46</v>
      </c>
      <c r="C208" s="32" t="s">
        <v>49</v>
      </c>
      <c r="D208" s="32" t="s">
        <v>363</v>
      </c>
      <c r="E208" s="32" t="s">
        <v>871</v>
      </c>
      <c r="F208" s="32" t="s">
        <v>1375</v>
      </c>
      <c r="G208" s="32" t="s">
        <v>109</v>
      </c>
      <c r="H208" s="32" t="s">
        <v>1684</v>
      </c>
      <c r="I208" s="35">
        <v>26087681.740691435</v>
      </c>
      <c r="J208" s="32" t="s">
        <v>149</v>
      </c>
      <c r="K208" s="35">
        <v>33913986.26289887</v>
      </c>
      <c r="L208" s="32" t="s">
        <v>1684</v>
      </c>
      <c r="M208" s="35">
        <v>26087681.740691435</v>
      </c>
      <c r="N208" s="32" t="s">
        <v>149</v>
      </c>
      <c r="O208" s="35">
        <v>33913986.26289887</v>
      </c>
      <c r="P208" s="35">
        <v>26087681.740691435</v>
      </c>
      <c r="Q208" s="35">
        <v>0</v>
      </c>
      <c r="R208" s="35">
        <v>0</v>
      </c>
      <c r="S208" s="36">
        <v>0</v>
      </c>
      <c r="T208" s="32" t="s">
        <v>20</v>
      </c>
      <c r="U208" s="32" t="s">
        <v>109</v>
      </c>
      <c r="V208" s="32" t="s">
        <v>1697</v>
      </c>
      <c r="W208" s="36">
        <v>8.6773796249991229</v>
      </c>
      <c r="X208" s="36">
        <v>1</v>
      </c>
      <c r="Y208" s="32" t="s">
        <v>109</v>
      </c>
      <c r="Z208" s="32" t="s">
        <v>109</v>
      </c>
      <c r="AA208" s="36" t="s">
        <v>109</v>
      </c>
      <c r="AB208" s="36" t="s">
        <v>109</v>
      </c>
      <c r="AC208" s="32" t="s">
        <v>109</v>
      </c>
      <c r="AD208" s="38">
        <v>654.88184029868387</v>
      </c>
      <c r="AE208" s="39">
        <v>253.09</v>
      </c>
      <c r="AF208" s="38">
        <v>25960489.83820755</v>
      </c>
      <c r="AG208" s="39">
        <v>254.33</v>
      </c>
      <c r="AH208" s="40">
        <v>156.63</v>
      </c>
      <c r="AI208" s="38">
        <v>0</v>
      </c>
      <c r="AJ208" s="38">
        <v>0</v>
      </c>
      <c r="AK208" s="38">
        <v>0</v>
      </c>
      <c r="AL208" s="38">
        <v>26087681.740691435</v>
      </c>
      <c r="AM208" s="38">
        <v>0</v>
      </c>
      <c r="AN208" s="41" t="s">
        <v>109</v>
      </c>
    </row>
    <row r="209" spans="1:40" x14ac:dyDescent="0.15">
      <c r="A209" s="32" t="s">
        <v>153</v>
      </c>
      <c r="B209" s="32" t="s">
        <v>46</v>
      </c>
      <c r="C209" s="32" t="s">
        <v>49</v>
      </c>
      <c r="D209" s="32" t="s">
        <v>364</v>
      </c>
      <c r="E209" s="32" t="s">
        <v>872</v>
      </c>
      <c r="F209" s="32" t="s">
        <v>1376</v>
      </c>
      <c r="G209" s="32" t="s">
        <v>109</v>
      </c>
      <c r="H209" s="32" t="s">
        <v>1684</v>
      </c>
      <c r="I209" s="35">
        <v>3358361.9816273232</v>
      </c>
      <c r="J209" s="32" t="s">
        <v>149</v>
      </c>
      <c r="K209" s="35">
        <v>4365870.5761155207</v>
      </c>
      <c r="L209" s="32" t="s">
        <v>1684</v>
      </c>
      <c r="M209" s="35">
        <v>3358361.9816273232</v>
      </c>
      <c r="N209" s="32" t="s">
        <v>149</v>
      </c>
      <c r="O209" s="35">
        <v>4365870.5761155207</v>
      </c>
      <c r="P209" s="35">
        <v>3358361.9816273232</v>
      </c>
      <c r="Q209" s="35">
        <v>0</v>
      </c>
      <c r="R209" s="35">
        <v>0</v>
      </c>
      <c r="S209" s="36">
        <v>0</v>
      </c>
      <c r="T209" s="32" t="s">
        <v>20</v>
      </c>
      <c r="U209" s="32" t="s">
        <v>109</v>
      </c>
      <c r="V209" s="32" t="s">
        <v>1697</v>
      </c>
      <c r="W209" s="36">
        <v>8.6773796249991229</v>
      </c>
      <c r="X209" s="36">
        <v>1</v>
      </c>
      <c r="Y209" s="32" t="s">
        <v>109</v>
      </c>
      <c r="Z209" s="32" t="s">
        <v>109</v>
      </c>
      <c r="AA209" s="36" t="s">
        <v>109</v>
      </c>
      <c r="AB209" s="36" t="s">
        <v>109</v>
      </c>
      <c r="AC209" s="32" t="s">
        <v>109</v>
      </c>
      <c r="AD209" s="38">
        <v>123.65265965623752</v>
      </c>
      <c r="AE209" s="39">
        <v>162.81</v>
      </c>
      <c r="AF209" s="38">
        <v>3153257.8832878838</v>
      </c>
      <c r="AG209" s="39">
        <v>173.4</v>
      </c>
      <c r="AH209" s="40">
        <v>156.63</v>
      </c>
      <c r="AI209" s="38">
        <v>0</v>
      </c>
      <c r="AJ209" s="38">
        <v>0</v>
      </c>
      <c r="AK209" s="38">
        <v>0</v>
      </c>
      <c r="AL209" s="38">
        <v>3358361.9816273232</v>
      </c>
      <c r="AM209" s="38">
        <v>0</v>
      </c>
      <c r="AN209" s="41" t="s">
        <v>109</v>
      </c>
    </row>
    <row r="210" spans="1:40" x14ac:dyDescent="0.15">
      <c r="A210" s="32" t="s">
        <v>153</v>
      </c>
      <c r="B210" s="32" t="s">
        <v>46</v>
      </c>
      <c r="C210" s="32" t="s">
        <v>49</v>
      </c>
      <c r="D210" s="32" t="s">
        <v>365</v>
      </c>
      <c r="E210" s="32" t="s">
        <v>873</v>
      </c>
      <c r="F210" s="32" t="s">
        <v>1377</v>
      </c>
      <c r="G210" s="32" t="s">
        <v>109</v>
      </c>
      <c r="H210" s="32" t="s">
        <v>1684</v>
      </c>
      <c r="I210" s="35">
        <v>25630096.266093209</v>
      </c>
      <c r="J210" s="32" t="s">
        <v>149</v>
      </c>
      <c r="K210" s="35">
        <v>33319125.145921171</v>
      </c>
      <c r="L210" s="32" t="s">
        <v>1684</v>
      </c>
      <c r="M210" s="35">
        <v>25630096.266093209</v>
      </c>
      <c r="N210" s="32" t="s">
        <v>149</v>
      </c>
      <c r="O210" s="35">
        <v>33319125.145921171</v>
      </c>
      <c r="P210" s="35">
        <v>25630096.266093209</v>
      </c>
      <c r="Q210" s="35">
        <v>0</v>
      </c>
      <c r="R210" s="35">
        <v>0</v>
      </c>
      <c r="S210" s="36">
        <v>0</v>
      </c>
      <c r="T210" s="32" t="s">
        <v>1694</v>
      </c>
      <c r="U210" s="32" t="s">
        <v>1694</v>
      </c>
      <c r="V210" s="32" t="s">
        <v>1694</v>
      </c>
      <c r="W210" s="36">
        <v>8.6773796249991229</v>
      </c>
      <c r="X210" s="36">
        <v>1</v>
      </c>
      <c r="Y210" s="32" t="s">
        <v>109</v>
      </c>
      <c r="Z210" s="32" t="s">
        <v>109</v>
      </c>
      <c r="AA210" s="36" t="s">
        <v>109</v>
      </c>
      <c r="AB210" s="36" t="s">
        <v>109</v>
      </c>
      <c r="AC210" s="32" t="s">
        <v>109</v>
      </c>
      <c r="AD210" s="38">
        <v>582.59926802244115</v>
      </c>
      <c r="AE210" s="39">
        <v>285.04000000000002</v>
      </c>
      <c r="AF210" s="38">
        <v>26010619.32062256</v>
      </c>
      <c r="AG210" s="39">
        <v>280.87</v>
      </c>
      <c r="AH210" s="40">
        <v>156.63</v>
      </c>
      <c r="AI210" s="38">
        <v>0</v>
      </c>
      <c r="AJ210" s="38">
        <v>0</v>
      </c>
      <c r="AK210" s="38">
        <v>0</v>
      </c>
      <c r="AL210" s="38">
        <v>25630096.266093209</v>
      </c>
      <c r="AM210" s="38">
        <v>0</v>
      </c>
      <c r="AN210" s="41" t="s">
        <v>109</v>
      </c>
    </row>
    <row r="211" spans="1:40" x14ac:dyDescent="0.15">
      <c r="A211" s="32" t="s">
        <v>153</v>
      </c>
      <c r="B211" s="32" t="s">
        <v>46</v>
      </c>
      <c r="C211" s="32" t="s">
        <v>49</v>
      </c>
      <c r="D211" s="32" t="s">
        <v>366</v>
      </c>
      <c r="E211" s="32" t="s">
        <v>874</v>
      </c>
      <c r="F211" s="32" t="s">
        <v>1378</v>
      </c>
      <c r="G211" s="32" t="s">
        <v>109</v>
      </c>
      <c r="H211" s="32" t="s">
        <v>1684</v>
      </c>
      <c r="I211" s="35">
        <v>24495267.517450269</v>
      </c>
      <c r="J211" s="32" t="s">
        <v>149</v>
      </c>
      <c r="K211" s="35">
        <v>31843847.772685353</v>
      </c>
      <c r="L211" s="32" t="s">
        <v>1684</v>
      </c>
      <c r="M211" s="35">
        <v>24495267.517450269</v>
      </c>
      <c r="N211" s="32" t="s">
        <v>149</v>
      </c>
      <c r="O211" s="35">
        <v>31843847.772685353</v>
      </c>
      <c r="P211" s="35">
        <v>24306514.552633401</v>
      </c>
      <c r="Q211" s="35">
        <v>188752.96481686845</v>
      </c>
      <c r="R211" s="35">
        <v>0</v>
      </c>
      <c r="S211" s="36">
        <v>0</v>
      </c>
      <c r="T211" s="32" t="s">
        <v>20</v>
      </c>
      <c r="U211" s="32" t="s">
        <v>109</v>
      </c>
      <c r="V211" s="32" t="s">
        <v>1697</v>
      </c>
      <c r="W211" s="36">
        <v>8.6773796249991229</v>
      </c>
      <c r="X211" s="36">
        <v>1</v>
      </c>
      <c r="Y211" s="32" t="s">
        <v>109</v>
      </c>
      <c r="Z211" s="32" t="s">
        <v>109</v>
      </c>
      <c r="AA211" s="36" t="s">
        <v>109</v>
      </c>
      <c r="AB211" s="36" t="s">
        <v>109</v>
      </c>
      <c r="AC211" s="32" t="s">
        <v>109</v>
      </c>
      <c r="AD211" s="38">
        <v>1257.265533866123</v>
      </c>
      <c r="AE211" s="39">
        <v>122.71</v>
      </c>
      <c r="AF211" s="38">
        <v>24164728.165358227</v>
      </c>
      <c r="AG211" s="39">
        <v>123.43</v>
      </c>
      <c r="AH211" s="40">
        <v>156.63</v>
      </c>
      <c r="AI211" s="38">
        <v>188752.96481686845</v>
      </c>
      <c r="AJ211" s="38">
        <v>0</v>
      </c>
      <c r="AK211" s="38">
        <v>188752.96481686845</v>
      </c>
      <c r="AL211" s="38">
        <v>24495267.517450269</v>
      </c>
      <c r="AM211" s="38">
        <v>0</v>
      </c>
      <c r="AN211" s="41" t="s">
        <v>109</v>
      </c>
    </row>
    <row r="212" spans="1:40" x14ac:dyDescent="0.15">
      <c r="A212" s="32" t="s">
        <v>153</v>
      </c>
      <c r="B212" s="32" t="s">
        <v>46</v>
      </c>
      <c r="C212" s="32" t="s">
        <v>49</v>
      </c>
      <c r="D212" s="32" t="s">
        <v>367</v>
      </c>
      <c r="E212" s="32" t="s">
        <v>875</v>
      </c>
      <c r="F212" s="32" t="s">
        <v>1379</v>
      </c>
      <c r="G212" s="32" t="s">
        <v>109</v>
      </c>
      <c r="H212" s="32" t="s">
        <v>1684</v>
      </c>
      <c r="I212" s="35">
        <v>2793907.3747221441</v>
      </c>
      <c r="J212" s="32" t="s">
        <v>149</v>
      </c>
      <c r="K212" s="35">
        <v>3632079.5871387874</v>
      </c>
      <c r="L212" s="32" t="s">
        <v>1684</v>
      </c>
      <c r="M212" s="35">
        <v>2793907.3747221441</v>
      </c>
      <c r="N212" s="32" t="s">
        <v>149</v>
      </c>
      <c r="O212" s="35">
        <v>3632079.5871387874</v>
      </c>
      <c r="P212" s="35">
        <v>2770191.9226594288</v>
      </c>
      <c r="Q212" s="35">
        <v>23715.452062715103</v>
      </c>
      <c r="R212" s="35">
        <v>0</v>
      </c>
      <c r="S212" s="36">
        <v>0</v>
      </c>
      <c r="T212" s="32" t="s">
        <v>1694</v>
      </c>
      <c r="U212" s="32" t="s">
        <v>1694</v>
      </c>
      <c r="V212" s="32" t="s">
        <v>1694</v>
      </c>
      <c r="W212" s="36">
        <v>8.6773796249991229</v>
      </c>
      <c r="X212" s="36">
        <v>1</v>
      </c>
      <c r="Y212" s="32" t="s">
        <v>109</v>
      </c>
      <c r="Z212" s="32" t="s">
        <v>109</v>
      </c>
      <c r="AA212" s="36" t="s">
        <v>109</v>
      </c>
      <c r="AB212" s="36" t="s">
        <v>109</v>
      </c>
      <c r="AC212" s="32" t="s">
        <v>109</v>
      </c>
      <c r="AD212" s="38">
        <v>721.00347304117713</v>
      </c>
      <c r="AE212" s="39">
        <v>23.52</v>
      </c>
      <c r="AF212" s="38">
        <v>2656131.8458572393</v>
      </c>
      <c r="AG212" s="39">
        <v>24.53</v>
      </c>
      <c r="AH212" s="40">
        <v>156.63</v>
      </c>
      <c r="AI212" s="38">
        <v>23715.452062715103</v>
      </c>
      <c r="AJ212" s="38">
        <v>0</v>
      </c>
      <c r="AK212" s="38">
        <v>23715.452062715103</v>
      </c>
      <c r="AL212" s="38">
        <v>2793907.3747221441</v>
      </c>
      <c r="AM212" s="38">
        <v>0</v>
      </c>
      <c r="AN212" s="41" t="s">
        <v>109</v>
      </c>
    </row>
    <row r="213" spans="1:40" x14ac:dyDescent="0.15">
      <c r="A213" s="32" t="s">
        <v>153</v>
      </c>
      <c r="B213" s="32" t="s">
        <v>46</v>
      </c>
      <c r="C213" s="32" t="s">
        <v>49</v>
      </c>
      <c r="D213" s="32" t="s">
        <v>368</v>
      </c>
      <c r="E213" s="32" t="s">
        <v>876</v>
      </c>
      <c r="F213" s="32" t="s">
        <v>1380</v>
      </c>
      <c r="G213" s="32" t="s">
        <v>109</v>
      </c>
      <c r="H213" s="32" t="s">
        <v>1684</v>
      </c>
      <c r="I213" s="35">
        <v>8910637.6550794654</v>
      </c>
      <c r="J213" s="32" t="s">
        <v>149</v>
      </c>
      <c r="K213" s="35">
        <v>11583828.951603306</v>
      </c>
      <c r="L213" s="32" t="s">
        <v>1684</v>
      </c>
      <c r="M213" s="35">
        <v>8910637.6550794654</v>
      </c>
      <c r="N213" s="32" t="s">
        <v>149</v>
      </c>
      <c r="O213" s="35">
        <v>11583828.951603306</v>
      </c>
      <c r="P213" s="35">
        <v>8910637.6550794654</v>
      </c>
      <c r="Q213" s="35">
        <v>0</v>
      </c>
      <c r="R213" s="35">
        <v>0</v>
      </c>
      <c r="S213" s="36">
        <v>0</v>
      </c>
      <c r="T213" s="32" t="s">
        <v>20</v>
      </c>
      <c r="U213" s="32" t="s">
        <v>109</v>
      </c>
      <c r="V213" s="32" t="s">
        <v>1697</v>
      </c>
      <c r="W213" s="36">
        <v>8.6773796249991229</v>
      </c>
      <c r="X213" s="36">
        <v>1</v>
      </c>
      <c r="Y213" s="32" t="s">
        <v>109</v>
      </c>
      <c r="Z213" s="32" t="s">
        <v>109</v>
      </c>
      <c r="AA213" s="36" t="s">
        <v>109</v>
      </c>
      <c r="AB213" s="36" t="s">
        <v>109</v>
      </c>
      <c r="AC213" s="32" t="s">
        <v>109</v>
      </c>
      <c r="AD213" s="38">
        <v>3553.3869564371412</v>
      </c>
      <c r="AE213" s="39">
        <v>16.489999999999998</v>
      </c>
      <c r="AF213" s="38">
        <v>9177789.7902964409</v>
      </c>
      <c r="AG213" s="39">
        <v>16.010000000000002</v>
      </c>
      <c r="AH213" s="40">
        <v>156.63</v>
      </c>
      <c r="AI213" s="38">
        <v>0</v>
      </c>
      <c r="AJ213" s="38">
        <v>0</v>
      </c>
      <c r="AK213" s="38">
        <v>0</v>
      </c>
      <c r="AL213" s="38">
        <v>8910637.6550794654</v>
      </c>
      <c r="AM213" s="38">
        <v>0</v>
      </c>
      <c r="AN213" s="41" t="s">
        <v>109</v>
      </c>
    </row>
    <row r="214" spans="1:40" x14ac:dyDescent="0.15">
      <c r="A214" s="32" t="s">
        <v>153</v>
      </c>
      <c r="B214" s="32" t="s">
        <v>46</v>
      </c>
      <c r="C214" s="32" t="s">
        <v>49</v>
      </c>
      <c r="D214" s="32" t="s">
        <v>369</v>
      </c>
      <c r="E214" s="32" t="s">
        <v>877</v>
      </c>
      <c r="F214" s="32" t="s">
        <v>1381</v>
      </c>
      <c r="G214" s="32" t="s">
        <v>109</v>
      </c>
      <c r="H214" s="32" t="s">
        <v>1684</v>
      </c>
      <c r="I214" s="35">
        <v>9178018.1789281722</v>
      </c>
      <c r="J214" s="32" t="s">
        <v>149</v>
      </c>
      <c r="K214" s="35">
        <v>11931423.632606624</v>
      </c>
      <c r="L214" s="32" t="s">
        <v>1684</v>
      </c>
      <c r="M214" s="35">
        <v>9178018.1789281722</v>
      </c>
      <c r="N214" s="32" t="s">
        <v>149</v>
      </c>
      <c r="O214" s="35">
        <v>11931423.632606624</v>
      </c>
      <c r="P214" s="35">
        <v>9178018.1789281722</v>
      </c>
      <c r="Q214" s="35">
        <v>0</v>
      </c>
      <c r="R214" s="35">
        <v>0</v>
      </c>
      <c r="S214" s="36">
        <v>0</v>
      </c>
      <c r="T214" s="32" t="s">
        <v>20</v>
      </c>
      <c r="U214" s="32" t="s">
        <v>109</v>
      </c>
      <c r="V214" s="32" t="s">
        <v>1697</v>
      </c>
      <c r="W214" s="36">
        <v>8.6773796249991229</v>
      </c>
      <c r="X214" s="36">
        <v>1</v>
      </c>
      <c r="Y214" s="32" t="s">
        <v>109</v>
      </c>
      <c r="Z214" s="32" t="s">
        <v>109</v>
      </c>
      <c r="AA214" s="36" t="s">
        <v>109</v>
      </c>
      <c r="AB214" s="36" t="s">
        <v>109</v>
      </c>
      <c r="AC214" s="32" t="s">
        <v>109</v>
      </c>
      <c r="AD214" s="38">
        <v>772.02646523617204</v>
      </c>
      <c r="AE214" s="39">
        <v>74.709999999999994</v>
      </c>
      <c r="AF214" s="38">
        <v>9034120.4116426446</v>
      </c>
      <c r="AG214" s="39">
        <v>75.900000000000006</v>
      </c>
      <c r="AH214" s="40">
        <v>156.63</v>
      </c>
      <c r="AI214" s="38">
        <v>0</v>
      </c>
      <c r="AJ214" s="38">
        <v>0</v>
      </c>
      <c r="AK214" s="38">
        <v>0</v>
      </c>
      <c r="AL214" s="38">
        <v>9178018.1789281722</v>
      </c>
      <c r="AM214" s="38">
        <v>0</v>
      </c>
      <c r="AN214" s="41" t="s">
        <v>109</v>
      </c>
    </row>
    <row r="215" spans="1:40" x14ac:dyDescent="0.15">
      <c r="A215" s="32" t="s">
        <v>153</v>
      </c>
      <c r="B215" s="32" t="s">
        <v>46</v>
      </c>
      <c r="C215" s="32" t="s">
        <v>49</v>
      </c>
      <c r="D215" s="32" t="s">
        <v>370</v>
      </c>
      <c r="E215" s="32" t="s">
        <v>878</v>
      </c>
      <c r="F215" s="32" t="s">
        <v>1382</v>
      </c>
      <c r="G215" s="32" t="s">
        <v>109</v>
      </c>
      <c r="H215" s="32" t="s">
        <v>1684</v>
      </c>
      <c r="I215" s="35">
        <v>7492432.7613084828</v>
      </c>
      <c r="J215" s="32" t="s">
        <v>149</v>
      </c>
      <c r="K215" s="35">
        <v>9740162.5897010285</v>
      </c>
      <c r="L215" s="32" t="s">
        <v>1684</v>
      </c>
      <c r="M215" s="35">
        <v>7492432.7613084828</v>
      </c>
      <c r="N215" s="32" t="s">
        <v>149</v>
      </c>
      <c r="O215" s="35">
        <v>9740162.5897010285</v>
      </c>
      <c r="P215" s="35">
        <v>7492432.7613084828</v>
      </c>
      <c r="Q215" s="35">
        <v>0</v>
      </c>
      <c r="R215" s="35">
        <v>0</v>
      </c>
      <c r="S215" s="36">
        <v>0</v>
      </c>
      <c r="T215" s="32" t="s">
        <v>20</v>
      </c>
      <c r="U215" s="32" t="s">
        <v>109</v>
      </c>
      <c r="V215" s="32" t="s">
        <v>1697</v>
      </c>
      <c r="W215" s="36">
        <v>8.6773796249991229</v>
      </c>
      <c r="X215" s="36">
        <v>1</v>
      </c>
      <c r="Y215" s="32" t="s">
        <v>109</v>
      </c>
      <c r="Z215" s="32" t="s">
        <v>109</v>
      </c>
      <c r="AA215" s="36" t="s">
        <v>109</v>
      </c>
      <c r="AB215" s="36" t="s">
        <v>109</v>
      </c>
      <c r="AC215" s="32" t="s">
        <v>109</v>
      </c>
      <c r="AD215" s="38">
        <v>194.46007739623036</v>
      </c>
      <c r="AE215" s="39">
        <v>237.12</v>
      </c>
      <c r="AF215" s="38">
        <v>7222267.839885707</v>
      </c>
      <c r="AG215" s="39">
        <v>245.99</v>
      </c>
      <c r="AH215" s="40">
        <v>156.63</v>
      </c>
      <c r="AI215" s="38">
        <v>0</v>
      </c>
      <c r="AJ215" s="38">
        <v>0</v>
      </c>
      <c r="AK215" s="38">
        <v>0</v>
      </c>
      <c r="AL215" s="38">
        <v>7492432.7613084828</v>
      </c>
      <c r="AM215" s="38">
        <v>0</v>
      </c>
      <c r="AN215" s="41" t="s">
        <v>109</v>
      </c>
    </row>
    <row r="216" spans="1:40" x14ac:dyDescent="0.15">
      <c r="A216" s="32" t="s">
        <v>153</v>
      </c>
      <c r="B216" s="32" t="s">
        <v>46</v>
      </c>
      <c r="C216" s="32" t="s">
        <v>49</v>
      </c>
      <c r="D216" s="32" t="s">
        <v>371</v>
      </c>
      <c r="E216" s="32" t="s">
        <v>879</v>
      </c>
      <c r="F216" s="32" t="s">
        <v>1383</v>
      </c>
      <c r="G216" s="32" t="s">
        <v>109</v>
      </c>
      <c r="H216" s="32" t="s">
        <v>1684</v>
      </c>
      <c r="I216" s="35">
        <v>25323585.96656353</v>
      </c>
      <c r="J216" s="32" t="s">
        <v>149</v>
      </c>
      <c r="K216" s="35">
        <v>32920661.756532595</v>
      </c>
      <c r="L216" s="32" t="s">
        <v>1684</v>
      </c>
      <c r="M216" s="35">
        <v>25323585.96656353</v>
      </c>
      <c r="N216" s="32" t="s">
        <v>149</v>
      </c>
      <c r="O216" s="35">
        <v>32920661.756532595</v>
      </c>
      <c r="P216" s="35">
        <v>25138059.16471744</v>
      </c>
      <c r="Q216" s="35">
        <v>185526.80184609001</v>
      </c>
      <c r="R216" s="35">
        <v>0</v>
      </c>
      <c r="S216" s="36">
        <v>0</v>
      </c>
      <c r="T216" s="32" t="s">
        <v>20</v>
      </c>
      <c r="U216" s="32" t="s">
        <v>109</v>
      </c>
      <c r="V216" s="32" t="s">
        <v>1697</v>
      </c>
      <c r="W216" s="36">
        <v>8.6773796249991229</v>
      </c>
      <c r="X216" s="36">
        <v>1</v>
      </c>
      <c r="Y216" s="32" t="s">
        <v>109</v>
      </c>
      <c r="Z216" s="32" t="s">
        <v>109</v>
      </c>
      <c r="AA216" s="36" t="s">
        <v>109</v>
      </c>
      <c r="AB216" s="36" t="s">
        <v>109</v>
      </c>
      <c r="AC216" s="32" t="s">
        <v>109</v>
      </c>
      <c r="AD216" s="38">
        <v>1778.5157279398204</v>
      </c>
      <c r="AE216" s="39">
        <v>90.69</v>
      </c>
      <c r="AF216" s="38">
        <v>25263415.193994068</v>
      </c>
      <c r="AG216" s="39">
        <v>90.24</v>
      </c>
      <c r="AH216" s="40">
        <v>156.63</v>
      </c>
      <c r="AI216" s="38">
        <v>185526.80184609001</v>
      </c>
      <c r="AJ216" s="38">
        <v>0</v>
      </c>
      <c r="AK216" s="38">
        <v>185526.80184609001</v>
      </c>
      <c r="AL216" s="38">
        <v>25323585.96656353</v>
      </c>
      <c r="AM216" s="38">
        <v>0</v>
      </c>
      <c r="AN216" s="41" t="s">
        <v>109</v>
      </c>
    </row>
    <row r="217" spans="1:40" x14ac:dyDescent="0.15">
      <c r="A217" s="32" t="s">
        <v>153</v>
      </c>
      <c r="B217" s="32" t="s">
        <v>46</v>
      </c>
      <c r="C217" s="32" t="s">
        <v>49</v>
      </c>
      <c r="D217" s="32" t="s">
        <v>372</v>
      </c>
      <c r="E217" s="32" t="s">
        <v>880</v>
      </c>
      <c r="F217" s="32" t="s">
        <v>1384</v>
      </c>
      <c r="G217" s="32" t="s">
        <v>109</v>
      </c>
      <c r="H217" s="32" t="s">
        <v>1684</v>
      </c>
      <c r="I217" s="35">
        <v>471301491.32646328</v>
      </c>
      <c r="J217" s="32" t="s">
        <v>149</v>
      </c>
      <c r="K217" s="35">
        <v>612691938.72440231</v>
      </c>
      <c r="L217" s="32" t="s">
        <v>1684</v>
      </c>
      <c r="M217" s="35">
        <v>471301491.32646328</v>
      </c>
      <c r="N217" s="32" t="s">
        <v>149</v>
      </c>
      <c r="O217" s="35">
        <v>612691938.72440231</v>
      </c>
      <c r="P217" s="35">
        <v>471301491.32646328</v>
      </c>
      <c r="Q217" s="35">
        <v>0</v>
      </c>
      <c r="R217" s="35">
        <v>0</v>
      </c>
      <c r="S217" s="36">
        <v>0</v>
      </c>
      <c r="T217" s="32" t="s">
        <v>20</v>
      </c>
      <c r="U217" s="32" t="s">
        <v>109</v>
      </c>
      <c r="V217" s="32" t="s">
        <v>1697</v>
      </c>
      <c r="W217" s="36">
        <v>8.6773796249991229</v>
      </c>
      <c r="X217" s="36">
        <v>1</v>
      </c>
      <c r="Y217" s="32" t="s">
        <v>109</v>
      </c>
      <c r="Z217" s="32" t="s">
        <v>109</v>
      </c>
      <c r="AA217" s="36" t="s">
        <v>109</v>
      </c>
      <c r="AB217" s="36" t="s">
        <v>109</v>
      </c>
      <c r="AC217" s="32" t="s">
        <v>109</v>
      </c>
      <c r="AD217" s="38">
        <v>9404.6308113702999</v>
      </c>
      <c r="AE217" s="39">
        <v>276.41000000000003</v>
      </c>
      <c r="AF217" s="38">
        <v>407165010.835491</v>
      </c>
      <c r="AG217" s="39">
        <v>319.95</v>
      </c>
      <c r="AH217" s="40">
        <v>156.63</v>
      </c>
      <c r="AI217" s="38">
        <v>0</v>
      </c>
      <c r="AJ217" s="38">
        <v>0</v>
      </c>
      <c r="AK217" s="38">
        <v>0</v>
      </c>
      <c r="AL217" s="38">
        <v>471301491.32646328</v>
      </c>
      <c r="AM217" s="38">
        <v>0</v>
      </c>
      <c r="AN217" s="41" t="s">
        <v>109</v>
      </c>
    </row>
    <row r="218" spans="1:40" x14ac:dyDescent="0.15">
      <c r="A218" s="32" t="s">
        <v>153</v>
      </c>
      <c r="B218" s="32" t="s">
        <v>46</v>
      </c>
      <c r="C218" s="32" t="s">
        <v>49</v>
      </c>
      <c r="D218" s="32" t="s">
        <v>373</v>
      </c>
      <c r="E218" s="32" t="s">
        <v>881</v>
      </c>
      <c r="F218" s="32" t="s">
        <v>1385</v>
      </c>
      <c r="G218" s="32" t="s">
        <v>109</v>
      </c>
      <c r="H218" s="32" t="s">
        <v>1684</v>
      </c>
      <c r="I218" s="35">
        <v>7392019.5126687335</v>
      </c>
      <c r="J218" s="32" t="s">
        <v>149</v>
      </c>
      <c r="K218" s="35">
        <v>9609625.3664693534</v>
      </c>
      <c r="L218" s="32" t="s">
        <v>1684</v>
      </c>
      <c r="M218" s="35">
        <v>7392019.5126687335</v>
      </c>
      <c r="N218" s="32" t="s">
        <v>149</v>
      </c>
      <c r="O218" s="35">
        <v>9609625.3664693534</v>
      </c>
      <c r="P218" s="35">
        <v>7392019.5126687335</v>
      </c>
      <c r="Q218" s="35">
        <v>0</v>
      </c>
      <c r="R218" s="35">
        <v>0</v>
      </c>
      <c r="S218" s="36">
        <v>0</v>
      </c>
      <c r="T218" s="32" t="s">
        <v>20</v>
      </c>
      <c r="U218" s="32" t="s">
        <v>109</v>
      </c>
      <c r="V218" s="32" t="s">
        <v>1697</v>
      </c>
      <c r="W218" s="36">
        <v>8.6773796249991229</v>
      </c>
      <c r="X218" s="36">
        <v>1</v>
      </c>
      <c r="Y218" s="32" t="s">
        <v>109</v>
      </c>
      <c r="Z218" s="32" t="s">
        <v>109</v>
      </c>
      <c r="AA218" s="36" t="s">
        <v>109</v>
      </c>
      <c r="AB218" s="36" t="s">
        <v>109</v>
      </c>
      <c r="AC218" s="32" t="s">
        <v>109</v>
      </c>
      <c r="AD218" s="38">
        <v>173.3740449074825</v>
      </c>
      <c r="AE218" s="39">
        <v>253.08</v>
      </c>
      <c r="AF218" s="38">
        <v>6872533.3430990018</v>
      </c>
      <c r="AG218" s="39">
        <v>272.20999999999998</v>
      </c>
      <c r="AH218" s="40">
        <v>156.63</v>
      </c>
      <c r="AI218" s="38">
        <v>0</v>
      </c>
      <c r="AJ218" s="38">
        <v>0</v>
      </c>
      <c r="AK218" s="38">
        <v>0</v>
      </c>
      <c r="AL218" s="38">
        <v>7392019.5126687335</v>
      </c>
      <c r="AM218" s="38">
        <v>0</v>
      </c>
      <c r="AN218" s="41" t="s">
        <v>109</v>
      </c>
    </row>
    <row r="219" spans="1:40" x14ac:dyDescent="0.15">
      <c r="A219" s="32" t="s">
        <v>153</v>
      </c>
      <c r="B219" s="32" t="s">
        <v>46</v>
      </c>
      <c r="C219" s="32" t="s">
        <v>49</v>
      </c>
      <c r="D219" s="32" t="s">
        <v>374</v>
      </c>
      <c r="E219" s="32" t="s">
        <v>882</v>
      </c>
      <c r="F219" s="32" t="s">
        <v>1386</v>
      </c>
      <c r="G219" s="32" t="s">
        <v>109</v>
      </c>
      <c r="H219" s="32" t="s">
        <v>1684</v>
      </c>
      <c r="I219" s="35">
        <v>10329055.491746444</v>
      </c>
      <c r="J219" s="32" t="s">
        <v>149</v>
      </c>
      <c r="K219" s="35">
        <v>13427772.139270378</v>
      </c>
      <c r="L219" s="32" t="s">
        <v>1684</v>
      </c>
      <c r="M219" s="35">
        <v>10329055.491746444</v>
      </c>
      <c r="N219" s="32" t="s">
        <v>149</v>
      </c>
      <c r="O219" s="35">
        <v>13427772.139270378</v>
      </c>
      <c r="P219" s="35">
        <v>10329055.491746444</v>
      </c>
      <c r="Q219" s="35">
        <v>0</v>
      </c>
      <c r="R219" s="35">
        <v>0</v>
      </c>
      <c r="S219" s="36">
        <v>0</v>
      </c>
      <c r="T219" s="32" t="s">
        <v>1694</v>
      </c>
      <c r="U219" s="32" t="s">
        <v>1694</v>
      </c>
      <c r="V219" s="32" t="s">
        <v>1694</v>
      </c>
      <c r="W219" s="36">
        <v>8.6773796249991229</v>
      </c>
      <c r="X219" s="36">
        <v>1</v>
      </c>
      <c r="Y219" s="32" t="s">
        <v>109</v>
      </c>
      <c r="Z219" s="32" t="s">
        <v>109</v>
      </c>
      <c r="AA219" s="36" t="s">
        <v>109</v>
      </c>
      <c r="AB219" s="36" t="s">
        <v>109</v>
      </c>
      <c r="AC219" s="32" t="s">
        <v>109</v>
      </c>
      <c r="AD219" s="38">
        <v>732.891483127426</v>
      </c>
      <c r="AE219" s="39">
        <v>87.08</v>
      </c>
      <c r="AF219" s="38">
        <v>9996156.4130391814</v>
      </c>
      <c r="AG219" s="39">
        <v>89.98</v>
      </c>
      <c r="AH219" s="40">
        <v>156.63</v>
      </c>
      <c r="AI219" s="38">
        <v>0</v>
      </c>
      <c r="AJ219" s="38">
        <v>0</v>
      </c>
      <c r="AK219" s="38">
        <v>0</v>
      </c>
      <c r="AL219" s="38">
        <v>10329055.491746444</v>
      </c>
      <c r="AM219" s="38">
        <v>0</v>
      </c>
      <c r="AN219" s="41" t="s">
        <v>109</v>
      </c>
    </row>
    <row r="220" spans="1:40" x14ac:dyDescent="0.15">
      <c r="A220" s="32" t="s">
        <v>153</v>
      </c>
      <c r="B220" s="32" t="s">
        <v>46</v>
      </c>
      <c r="C220" s="32" t="s">
        <v>49</v>
      </c>
      <c r="D220" s="32" t="s">
        <v>375</v>
      </c>
      <c r="E220" s="32" t="s">
        <v>883</v>
      </c>
      <c r="F220" s="32" t="s">
        <v>1387</v>
      </c>
      <c r="G220" s="32" t="s">
        <v>109</v>
      </c>
      <c r="H220" s="32" t="s">
        <v>1684</v>
      </c>
      <c r="I220" s="35">
        <v>16735083.447861703</v>
      </c>
      <c r="J220" s="32" t="s">
        <v>149</v>
      </c>
      <c r="K220" s="35">
        <v>21755608.482220214</v>
      </c>
      <c r="L220" s="32" t="s">
        <v>1684</v>
      </c>
      <c r="M220" s="35">
        <v>16735083.447861703</v>
      </c>
      <c r="N220" s="32" t="s">
        <v>149</v>
      </c>
      <c r="O220" s="35">
        <v>21755608.482220214</v>
      </c>
      <c r="P220" s="35">
        <v>16619295.531228583</v>
      </c>
      <c r="Q220" s="35">
        <v>115787.91663311956</v>
      </c>
      <c r="R220" s="35">
        <v>0</v>
      </c>
      <c r="S220" s="36">
        <v>0</v>
      </c>
      <c r="T220" s="32" t="s">
        <v>20</v>
      </c>
      <c r="U220" s="32" t="s">
        <v>109</v>
      </c>
      <c r="V220" s="32" t="s">
        <v>1697</v>
      </c>
      <c r="W220" s="36">
        <v>8.6773796249991229</v>
      </c>
      <c r="X220" s="36">
        <v>1</v>
      </c>
      <c r="Y220" s="32" t="s">
        <v>109</v>
      </c>
      <c r="Z220" s="32" t="s">
        <v>109</v>
      </c>
      <c r="AA220" s="36" t="s">
        <v>109</v>
      </c>
      <c r="AB220" s="36" t="s">
        <v>109</v>
      </c>
      <c r="AC220" s="32" t="s">
        <v>109</v>
      </c>
      <c r="AD220" s="38">
        <v>864.61410583491272</v>
      </c>
      <c r="AE220" s="39">
        <v>121.3</v>
      </c>
      <c r="AF220" s="38">
        <v>16426992.737180924</v>
      </c>
      <c r="AG220" s="39">
        <v>122.72</v>
      </c>
      <c r="AH220" s="40">
        <v>156.63</v>
      </c>
      <c r="AI220" s="38">
        <v>115787.91663311956</v>
      </c>
      <c r="AJ220" s="38">
        <v>0</v>
      </c>
      <c r="AK220" s="38">
        <v>115787.91663311956</v>
      </c>
      <c r="AL220" s="38">
        <v>16735083.447861703</v>
      </c>
      <c r="AM220" s="38">
        <v>0</v>
      </c>
      <c r="AN220" s="41" t="s">
        <v>109</v>
      </c>
    </row>
    <row r="221" spans="1:40" x14ac:dyDescent="0.15">
      <c r="A221" s="32" t="s">
        <v>153</v>
      </c>
      <c r="B221" s="32" t="s">
        <v>46</v>
      </c>
      <c r="C221" s="32" t="s">
        <v>49</v>
      </c>
      <c r="D221" s="32" t="s">
        <v>376</v>
      </c>
      <c r="E221" s="32" t="s">
        <v>884</v>
      </c>
      <c r="F221" s="32" t="s">
        <v>1388</v>
      </c>
      <c r="G221" s="32" t="s">
        <v>109</v>
      </c>
      <c r="H221" s="32" t="s">
        <v>1684</v>
      </c>
      <c r="I221" s="35">
        <v>3747045.5042774105</v>
      </c>
      <c r="J221" s="32" t="s">
        <v>149</v>
      </c>
      <c r="K221" s="35">
        <v>4871159.1555606332</v>
      </c>
      <c r="L221" s="32" t="s">
        <v>1684</v>
      </c>
      <c r="M221" s="35">
        <v>3747045.5042774105</v>
      </c>
      <c r="N221" s="32" t="s">
        <v>149</v>
      </c>
      <c r="O221" s="35">
        <v>4871159.1555606332</v>
      </c>
      <c r="P221" s="35">
        <v>3747045.5042774105</v>
      </c>
      <c r="Q221" s="35">
        <v>0</v>
      </c>
      <c r="R221" s="35">
        <v>0</v>
      </c>
      <c r="S221" s="36">
        <v>0</v>
      </c>
      <c r="T221" s="32" t="s">
        <v>20</v>
      </c>
      <c r="U221" s="32" t="s">
        <v>109</v>
      </c>
      <c r="V221" s="32" t="s">
        <v>1697</v>
      </c>
      <c r="W221" s="36">
        <v>8.6773796249991229</v>
      </c>
      <c r="X221" s="36">
        <v>1</v>
      </c>
      <c r="Y221" s="32" t="s">
        <v>109</v>
      </c>
      <c r="Z221" s="32" t="s">
        <v>109</v>
      </c>
      <c r="AA221" s="36" t="s">
        <v>109</v>
      </c>
      <c r="AB221" s="36" t="s">
        <v>109</v>
      </c>
      <c r="AC221" s="32" t="s">
        <v>109</v>
      </c>
      <c r="AD221" s="38">
        <v>288.08900354997093</v>
      </c>
      <c r="AE221" s="39">
        <v>80.72</v>
      </c>
      <c r="AF221" s="38">
        <v>3642359.2535889223</v>
      </c>
      <c r="AG221" s="39">
        <v>83.04</v>
      </c>
      <c r="AH221" s="40">
        <v>156.63</v>
      </c>
      <c r="AI221" s="38">
        <v>0</v>
      </c>
      <c r="AJ221" s="38">
        <v>0</v>
      </c>
      <c r="AK221" s="38">
        <v>0</v>
      </c>
      <c r="AL221" s="38">
        <v>3747045.5042774105</v>
      </c>
      <c r="AM221" s="38">
        <v>0</v>
      </c>
      <c r="AN221" s="41" t="s">
        <v>109</v>
      </c>
    </row>
    <row r="222" spans="1:40" x14ac:dyDescent="0.15">
      <c r="A222" s="32" t="s">
        <v>153</v>
      </c>
      <c r="B222" s="32" t="s">
        <v>46</v>
      </c>
      <c r="C222" s="32" t="s">
        <v>49</v>
      </c>
      <c r="D222" s="32" t="s">
        <v>377</v>
      </c>
      <c r="E222" s="32" t="s">
        <v>885</v>
      </c>
      <c r="F222" s="32" t="s">
        <v>1389</v>
      </c>
      <c r="G222" s="32" t="s">
        <v>109</v>
      </c>
      <c r="H222" s="32" t="s">
        <v>1684</v>
      </c>
      <c r="I222" s="35">
        <v>25241736.062607948</v>
      </c>
      <c r="J222" s="32" t="s">
        <v>149</v>
      </c>
      <c r="K222" s="35">
        <v>32814256.881390337</v>
      </c>
      <c r="L222" s="32" t="s">
        <v>1684</v>
      </c>
      <c r="M222" s="35">
        <v>25241736.062607948</v>
      </c>
      <c r="N222" s="32" t="s">
        <v>149</v>
      </c>
      <c r="O222" s="35">
        <v>32814256.881390337</v>
      </c>
      <c r="P222" s="35">
        <v>25179149.767872274</v>
      </c>
      <c r="Q222" s="35">
        <v>62586.29473567618</v>
      </c>
      <c r="R222" s="35">
        <v>0</v>
      </c>
      <c r="S222" s="36">
        <v>0</v>
      </c>
      <c r="T222" s="32" t="s">
        <v>20</v>
      </c>
      <c r="U222" s="32" t="s">
        <v>109</v>
      </c>
      <c r="V222" s="32" t="s">
        <v>1697</v>
      </c>
      <c r="W222" s="36">
        <v>8.6773796249991229</v>
      </c>
      <c r="X222" s="36">
        <v>1</v>
      </c>
      <c r="Y222" s="32" t="s">
        <v>109</v>
      </c>
      <c r="Z222" s="32" t="s">
        <v>109</v>
      </c>
      <c r="AA222" s="36" t="s">
        <v>109</v>
      </c>
      <c r="AB222" s="36" t="s">
        <v>109</v>
      </c>
      <c r="AC222" s="32" t="s">
        <v>109</v>
      </c>
      <c r="AD222" s="38">
        <v>1775.9125140523206</v>
      </c>
      <c r="AE222" s="39">
        <v>87.8</v>
      </c>
      <c r="AF222" s="38">
        <v>24422551.336514164</v>
      </c>
      <c r="AG222" s="39">
        <v>90.52</v>
      </c>
      <c r="AH222" s="40">
        <v>156.63</v>
      </c>
      <c r="AI222" s="38">
        <v>62586.29473567618</v>
      </c>
      <c r="AJ222" s="38">
        <v>0</v>
      </c>
      <c r="AK222" s="38">
        <v>62586.29473567618</v>
      </c>
      <c r="AL222" s="38">
        <v>25241736.062607951</v>
      </c>
      <c r="AM222" s="38">
        <v>0</v>
      </c>
      <c r="AN222" s="41" t="s">
        <v>109</v>
      </c>
    </row>
    <row r="223" spans="1:40" x14ac:dyDescent="0.15">
      <c r="A223" s="32" t="s">
        <v>153</v>
      </c>
      <c r="B223" s="32" t="s">
        <v>46</v>
      </c>
      <c r="C223" s="32" t="s">
        <v>49</v>
      </c>
      <c r="D223" s="32" t="s">
        <v>378</v>
      </c>
      <c r="E223" s="32" t="s">
        <v>886</v>
      </c>
      <c r="F223" s="32" t="s">
        <v>1390</v>
      </c>
      <c r="G223" s="32" t="s">
        <v>109</v>
      </c>
      <c r="H223" s="32" t="s">
        <v>1684</v>
      </c>
      <c r="I223" s="35">
        <v>4112210.8117036587</v>
      </c>
      <c r="J223" s="32" t="s">
        <v>149</v>
      </c>
      <c r="K223" s="35">
        <v>5345874.0552147562</v>
      </c>
      <c r="L223" s="32" t="s">
        <v>1684</v>
      </c>
      <c r="M223" s="35">
        <v>4112210.8117036587</v>
      </c>
      <c r="N223" s="32" t="s">
        <v>149</v>
      </c>
      <c r="O223" s="35">
        <v>5345874.0552147562</v>
      </c>
      <c r="P223" s="35">
        <v>4112210.8117036587</v>
      </c>
      <c r="Q223" s="35">
        <v>0</v>
      </c>
      <c r="R223" s="35">
        <v>0</v>
      </c>
      <c r="S223" s="36">
        <v>0</v>
      </c>
      <c r="T223" s="32" t="s">
        <v>20</v>
      </c>
      <c r="U223" s="32" t="s">
        <v>109</v>
      </c>
      <c r="V223" s="32" t="s">
        <v>1697</v>
      </c>
      <c r="W223" s="36">
        <v>8.6773796249991229</v>
      </c>
      <c r="X223" s="36">
        <v>1</v>
      </c>
      <c r="Y223" s="32" t="s">
        <v>109</v>
      </c>
      <c r="Z223" s="32" t="s">
        <v>109</v>
      </c>
      <c r="AA223" s="36" t="s">
        <v>109</v>
      </c>
      <c r="AB223" s="36" t="s">
        <v>109</v>
      </c>
      <c r="AC223" s="32" t="s">
        <v>109</v>
      </c>
      <c r="AD223" s="38">
        <v>193.24524424873047</v>
      </c>
      <c r="AE223" s="39">
        <v>154.41</v>
      </c>
      <c r="AF223" s="38">
        <v>4673682.2222675588</v>
      </c>
      <c r="AG223" s="39">
        <v>135.86000000000001</v>
      </c>
      <c r="AH223" s="40">
        <v>156.63</v>
      </c>
      <c r="AI223" s="38">
        <v>0</v>
      </c>
      <c r="AJ223" s="38">
        <v>0</v>
      </c>
      <c r="AK223" s="38">
        <v>0</v>
      </c>
      <c r="AL223" s="38">
        <v>4112210.8117036587</v>
      </c>
      <c r="AM223" s="38">
        <v>0</v>
      </c>
      <c r="AN223" s="41" t="s">
        <v>109</v>
      </c>
    </row>
    <row r="224" spans="1:40" x14ac:dyDescent="0.15">
      <c r="A224" s="32" t="s">
        <v>153</v>
      </c>
      <c r="B224" s="32" t="s">
        <v>46</v>
      </c>
      <c r="C224" s="32" t="s">
        <v>49</v>
      </c>
      <c r="D224" s="32" t="s">
        <v>379</v>
      </c>
      <c r="E224" s="32" t="s">
        <v>887</v>
      </c>
      <c r="F224" s="32" t="s">
        <v>1391</v>
      </c>
      <c r="G224" s="32" t="s">
        <v>109</v>
      </c>
      <c r="H224" s="32" t="s">
        <v>1684</v>
      </c>
      <c r="I224" s="35">
        <v>16826133.543564688</v>
      </c>
      <c r="J224" s="32" t="s">
        <v>149</v>
      </c>
      <c r="K224" s="35">
        <v>21873973.606634095</v>
      </c>
      <c r="L224" s="32" t="s">
        <v>1684</v>
      </c>
      <c r="M224" s="35">
        <v>16826133.543564688</v>
      </c>
      <c r="N224" s="32" t="s">
        <v>149</v>
      </c>
      <c r="O224" s="35">
        <v>21873973.606634095</v>
      </c>
      <c r="P224" s="35">
        <v>16826133.543564688</v>
      </c>
      <c r="Q224" s="35">
        <v>0</v>
      </c>
      <c r="R224" s="35">
        <v>0</v>
      </c>
      <c r="S224" s="36">
        <v>0</v>
      </c>
      <c r="T224" s="32" t="s">
        <v>20</v>
      </c>
      <c r="U224" s="32" t="s">
        <v>109</v>
      </c>
      <c r="V224" s="32" t="s">
        <v>1697</v>
      </c>
      <c r="W224" s="36">
        <v>8.6773796249991229</v>
      </c>
      <c r="X224" s="36">
        <v>1</v>
      </c>
      <c r="Y224" s="32" t="s">
        <v>109</v>
      </c>
      <c r="Z224" s="32" t="s">
        <v>109</v>
      </c>
      <c r="AA224" s="36" t="s">
        <v>109</v>
      </c>
      <c r="AB224" s="36" t="s">
        <v>109</v>
      </c>
      <c r="AC224" s="32" t="s">
        <v>109</v>
      </c>
      <c r="AD224" s="38">
        <v>27.073424429997267</v>
      </c>
      <c r="AE224" s="39">
        <v>3856.87</v>
      </c>
      <c r="AF224" s="38">
        <v>16355097.609904937</v>
      </c>
      <c r="AG224" s="39">
        <v>3967.95</v>
      </c>
      <c r="AH224" s="40">
        <v>156.63</v>
      </c>
      <c r="AI224" s="38">
        <v>0</v>
      </c>
      <c r="AJ224" s="38">
        <v>0</v>
      </c>
      <c r="AK224" s="38">
        <v>0</v>
      </c>
      <c r="AL224" s="38">
        <v>16826133.543564688</v>
      </c>
      <c r="AM224" s="38">
        <v>0</v>
      </c>
      <c r="AN224" s="41" t="s">
        <v>109</v>
      </c>
    </row>
    <row r="225" spans="1:40" x14ac:dyDescent="0.15">
      <c r="A225" s="32" t="s">
        <v>153</v>
      </c>
      <c r="B225" s="32" t="s">
        <v>46</v>
      </c>
      <c r="C225" s="32" t="s">
        <v>49</v>
      </c>
      <c r="D225" s="32" t="s">
        <v>380</v>
      </c>
      <c r="E225" s="32" t="s">
        <v>888</v>
      </c>
      <c r="F225" s="32" t="s">
        <v>1392</v>
      </c>
      <c r="G225" s="32" t="s">
        <v>109</v>
      </c>
      <c r="H225" s="32" t="s">
        <v>1684</v>
      </c>
      <c r="I225" s="35">
        <v>15341425.906538084</v>
      </c>
      <c r="J225" s="32" t="s">
        <v>149</v>
      </c>
      <c r="K225" s="35">
        <v>19943853.678499512</v>
      </c>
      <c r="L225" s="32" t="s">
        <v>1684</v>
      </c>
      <c r="M225" s="35">
        <v>15341425.906538084</v>
      </c>
      <c r="N225" s="32" t="s">
        <v>149</v>
      </c>
      <c r="O225" s="35">
        <v>19943853.678499512</v>
      </c>
      <c r="P225" s="35">
        <v>15341425.906538084</v>
      </c>
      <c r="Q225" s="35">
        <v>0</v>
      </c>
      <c r="R225" s="35">
        <v>0</v>
      </c>
      <c r="S225" s="36">
        <v>0</v>
      </c>
      <c r="T225" s="32" t="s">
        <v>20</v>
      </c>
      <c r="U225" s="32" t="s">
        <v>109</v>
      </c>
      <c r="V225" s="32" t="s">
        <v>1697</v>
      </c>
      <c r="W225" s="36">
        <v>8.6773796249991229</v>
      </c>
      <c r="X225" s="36">
        <v>1</v>
      </c>
      <c r="Y225" s="32" t="s">
        <v>109</v>
      </c>
      <c r="Z225" s="32" t="s">
        <v>109</v>
      </c>
      <c r="AA225" s="36" t="s">
        <v>109</v>
      </c>
      <c r="AB225" s="36" t="s">
        <v>109</v>
      </c>
      <c r="AC225" s="32" t="s">
        <v>109</v>
      </c>
      <c r="AD225" s="38">
        <v>527.84500258869673</v>
      </c>
      <c r="AE225" s="39">
        <v>182.73</v>
      </c>
      <c r="AF225" s="38">
        <v>15107451.819091087</v>
      </c>
      <c r="AG225" s="39">
        <v>185.56</v>
      </c>
      <c r="AH225" s="40">
        <v>156.63</v>
      </c>
      <c r="AI225" s="38">
        <v>0</v>
      </c>
      <c r="AJ225" s="38">
        <v>0</v>
      </c>
      <c r="AK225" s="38">
        <v>0</v>
      </c>
      <c r="AL225" s="38">
        <v>15341425.906538084</v>
      </c>
      <c r="AM225" s="38">
        <v>0</v>
      </c>
      <c r="AN225" s="41" t="s">
        <v>109</v>
      </c>
    </row>
    <row r="226" spans="1:40" x14ac:dyDescent="0.15">
      <c r="A226" s="32" t="s">
        <v>153</v>
      </c>
      <c r="B226" s="32" t="s">
        <v>46</v>
      </c>
      <c r="C226" s="32" t="s">
        <v>49</v>
      </c>
      <c r="D226" s="32" t="s">
        <v>381</v>
      </c>
      <c r="E226" s="32" t="s">
        <v>889</v>
      </c>
      <c r="F226" s="32" t="s">
        <v>1393</v>
      </c>
      <c r="G226" s="32" t="s">
        <v>109</v>
      </c>
      <c r="H226" s="32" t="s">
        <v>1684</v>
      </c>
      <c r="I226" s="35">
        <v>11170428.364315148</v>
      </c>
      <c r="J226" s="32" t="s">
        <v>149</v>
      </c>
      <c r="K226" s="35">
        <v>14521556.873609694</v>
      </c>
      <c r="L226" s="32" t="s">
        <v>1684</v>
      </c>
      <c r="M226" s="35">
        <v>11170428.364315148</v>
      </c>
      <c r="N226" s="32" t="s">
        <v>149</v>
      </c>
      <c r="O226" s="35">
        <v>14521556.873609694</v>
      </c>
      <c r="P226" s="35">
        <v>11170428.364315148</v>
      </c>
      <c r="Q226" s="35">
        <v>0</v>
      </c>
      <c r="R226" s="35">
        <v>0</v>
      </c>
      <c r="S226" s="36">
        <v>0</v>
      </c>
      <c r="T226" s="32" t="s">
        <v>20</v>
      </c>
      <c r="U226" s="32" t="s">
        <v>109</v>
      </c>
      <c r="V226" s="32" t="s">
        <v>1697</v>
      </c>
      <c r="W226" s="36">
        <v>8.6773796249991229</v>
      </c>
      <c r="X226" s="36">
        <v>1</v>
      </c>
      <c r="Y226" s="32" t="s">
        <v>109</v>
      </c>
      <c r="Z226" s="32" t="s">
        <v>109</v>
      </c>
      <c r="AA226" s="36" t="s">
        <v>109</v>
      </c>
      <c r="AB226" s="36" t="s">
        <v>109</v>
      </c>
      <c r="AC226" s="32" t="s">
        <v>109</v>
      </c>
      <c r="AD226" s="38">
        <v>328.09172362121689</v>
      </c>
      <c r="AE226" s="39">
        <v>209.8</v>
      </c>
      <c r="AF226" s="38">
        <v>10781413.626084775</v>
      </c>
      <c r="AG226" s="39">
        <v>217.37</v>
      </c>
      <c r="AH226" s="40">
        <v>156.63</v>
      </c>
      <c r="AI226" s="38">
        <v>0</v>
      </c>
      <c r="AJ226" s="38">
        <v>0</v>
      </c>
      <c r="AK226" s="38">
        <v>0</v>
      </c>
      <c r="AL226" s="38">
        <v>11170428.364315148</v>
      </c>
      <c r="AM226" s="38">
        <v>0</v>
      </c>
      <c r="AN226" s="41" t="s">
        <v>109</v>
      </c>
    </row>
    <row r="227" spans="1:40" x14ac:dyDescent="0.15">
      <c r="A227" s="32" t="s">
        <v>153</v>
      </c>
      <c r="B227" s="32" t="s">
        <v>46</v>
      </c>
      <c r="C227" s="32" t="s">
        <v>49</v>
      </c>
      <c r="D227" s="32" t="s">
        <v>382</v>
      </c>
      <c r="E227" s="32" t="s">
        <v>890</v>
      </c>
      <c r="F227" s="32" t="s">
        <v>1394</v>
      </c>
      <c r="G227" s="32" t="s">
        <v>109</v>
      </c>
      <c r="H227" s="32" t="s">
        <v>1684</v>
      </c>
      <c r="I227" s="35">
        <v>10869821.720013339</v>
      </c>
      <c r="J227" s="32" t="s">
        <v>149</v>
      </c>
      <c r="K227" s="35">
        <v>14130768.236017339</v>
      </c>
      <c r="L227" s="32" t="s">
        <v>1684</v>
      </c>
      <c r="M227" s="35">
        <v>10869821.720013339</v>
      </c>
      <c r="N227" s="32" t="s">
        <v>149</v>
      </c>
      <c r="O227" s="35">
        <v>14130768.236017339</v>
      </c>
      <c r="P227" s="35">
        <v>10797571.601136893</v>
      </c>
      <c r="Q227" s="35">
        <v>72250.118876445209</v>
      </c>
      <c r="R227" s="35">
        <v>0</v>
      </c>
      <c r="S227" s="36">
        <v>0</v>
      </c>
      <c r="T227" s="32" t="s">
        <v>1694</v>
      </c>
      <c r="U227" s="32" t="s">
        <v>1694</v>
      </c>
      <c r="V227" s="32" t="s">
        <v>1694</v>
      </c>
      <c r="W227" s="36">
        <v>8.6773796249991229</v>
      </c>
      <c r="X227" s="36">
        <v>1</v>
      </c>
      <c r="Y227" s="32" t="s">
        <v>109</v>
      </c>
      <c r="Z227" s="32" t="s">
        <v>109</v>
      </c>
      <c r="AA227" s="36" t="s">
        <v>109</v>
      </c>
      <c r="AB227" s="36" t="s">
        <v>109</v>
      </c>
      <c r="AC227" s="32" t="s">
        <v>109</v>
      </c>
      <c r="AD227" s="38">
        <v>903.14167136990875</v>
      </c>
      <c r="AE227" s="39">
        <v>78.64</v>
      </c>
      <c r="AF227" s="38">
        <v>11124342.106936408</v>
      </c>
      <c r="AG227" s="39">
        <v>76.33</v>
      </c>
      <c r="AH227" s="40">
        <v>156.63</v>
      </c>
      <c r="AI227" s="38">
        <v>72250.118876445209</v>
      </c>
      <c r="AJ227" s="38">
        <v>0</v>
      </c>
      <c r="AK227" s="38">
        <v>72250.118876445209</v>
      </c>
      <c r="AL227" s="38">
        <v>10869821.720013339</v>
      </c>
      <c r="AM227" s="38">
        <v>0</v>
      </c>
      <c r="AN227" s="41" t="s">
        <v>109</v>
      </c>
    </row>
    <row r="228" spans="1:40" x14ac:dyDescent="0.15">
      <c r="A228" s="32" t="s">
        <v>153</v>
      </c>
      <c r="B228" s="32" t="s">
        <v>46</v>
      </c>
      <c r="C228" s="32" t="s">
        <v>49</v>
      </c>
      <c r="D228" s="32" t="s">
        <v>383</v>
      </c>
      <c r="E228" s="32" t="s">
        <v>891</v>
      </c>
      <c r="F228" s="32" t="s">
        <v>1395</v>
      </c>
      <c r="G228" s="32" t="s">
        <v>109</v>
      </c>
      <c r="H228" s="32" t="s">
        <v>1684</v>
      </c>
      <c r="I228" s="35">
        <v>18622713.580086444</v>
      </c>
      <c r="J228" s="32" t="s">
        <v>149</v>
      </c>
      <c r="K228" s="35">
        <v>24209527.654112376</v>
      </c>
      <c r="L228" s="32" t="s">
        <v>1684</v>
      </c>
      <c r="M228" s="35">
        <v>18622713.580086444</v>
      </c>
      <c r="N228" s="32" t="s">
        <v>149</v>
      </c>
      <c r="O228" s="35">
        <v>24209527.654112376</v>
      </c>
      <c r="P228" s="35">
        <v>18622713.580086444</v>
      </c>
      <c r="Q228" s="35">
        <v>0</v>
      </c>
      <c r="R228" s="35">
        <v>0</v>
      </c>
      <c r="S228" s="36">
        <v>0</v>
      </c>
      <c r="T228" s="32" t="s">
        <v>20</v>
      </c>
      <c r="U228" s="32" t="s">
        <v>109</v>
      </c>
      <c r="V228" s="32" t="s">
        <v>1697</v>
      </c>
      <c r="W228" s="36">
        <v>8.6773796249991229</v>
      </c>
      <c r="X228" s="36">
        <v>1</v>
      </c>
      <c r="Y228" s="32" t="s">
        <v>109</v>
      </c>
      <c r="Z228" s="32" t="s">
        <v>109</v>
      </c>
      <c r="AA228" s="36" t="s">
        <v>109</v>
      </c>
      <c r="AB228" s="36" t="s">
        <v>109</v>
      </c>
      <c r="AC228" s="32" t="s">
        <v>109</v>
      </c>
      <c r="AD228" s="38">
        <v>1974.3641860760506</v>
      </c>
      <c r="AE228" s="39">
        <v>60.99</v>
      </c>
      <c r="AF228" s="38">
        <v>18860831.984042339</v>
      </c>
      <c r="AG228" s="39">
        <v>60.22</v>
      </c>
      <c r="AH228" s="40">
        <v>156.63</v>
      </c>
      <c r="AI228" s="38">
        <v>0</v>
      </c>
      <c r="AJ228" s="38">
        <v>0</v>
      </c>
      <c r="AK228" s="38">
        <v>0</v>
      </c>
      <c r="AL228" s="38">
        <v>18622713.580086444</v>
      </c>
      <c r="AM228" s="38">
        <v>0</v>
      </c>
      <c r="AN228" s="41" t="s">
        <v>109</v>
      </c>
    </row>
    <row r="229" spans="1:40" x14ac:dyDescent="0.15">
      <c r="A229" s="32" t="s">
        <v>153</v>
      </c>
      <c r="B229" s="32" t="s">
        <v>46</v>
      </c>
      <c r="C229" s="32" t="s">
        <v>49</v>
      </c>
      <c r="D229" s="32" t="s">
        <v>384</v>
      </c>
      <c r="E229" s="32" t="s">
        <v>892</v>
      </c>
      <c r="F229" s="32" t="s">
        <v>1396</v>
      </c>
      <c r="G229" s="32" t="s">
        <v>109</v>
      </c>
      <c r="H229" s="32" t="s">
        <v>1684</v>
      </c>
      <c r="I229" s="35">
        <v>563191419.49358809</v>
      </c>
      <c r="J229" s="32" t="s">
        <v>149</v>
      </c>
      <c r="K229" s="35">
        <v>732148845.34166443</v>
      </c>
      <c r="L229" s="32" t="s">
        <v>1684</v>
      </c>
      <c r="M229" s="35">
        <v>563191419.49358809</v>
      </c>
      <c r="N229" s="32" t="s">
        <v>149</v>
      </c>
      <c r="O229" s="35">
        <v>732148845.34166443</v>
      </c>
      <c r="P229" s="35">
        <v>563191419.49358809</v>
      </c>
      <c r="Q229" s="35">
        <v>0</v>
      </c>
      <c r="R229" s="35">
        <v>0</v>
      </c>
      <c r="S229" s="36">
        <v>0</v>
      </c>
      <c r="T229" s="32" t="s">
        <v>20</v>
      </c>
      <c r="U229" s="32" t="s">
        <v>109</v>
      </c>
      <c r="V229" s="32" t="s">
        <v>1697</v>
      </c>
      <c r="W229" s="36">
        <v>8.6773796249991229</v>
      </c>
      <c r="X229" s="36">
        <v>1</v>
      </c>
      <c r="Y229" s="32" t="s">
        <v>109</v>
      </c>
      <c r="Z229" s="32" t="s">
        <v>109</v>
      </c>
      <c r="AA229" s="36" t="s">
        <v>109</v>
      </c>
      <c r="AB229" s="36" t="s">
        <v>109</v>
      </c>
      <c r="AC229" s="32" t="s">
        <v>109</v>
      </c>
      <c r="AD229" s="38">
        <v>15690.698159312165</v>
      </c>
      <c r="AE229" s="39">
        <v>234.69</v>
      </c>
      <c r="AF229" s="38">
        <v>576782135.81455183</v>
      </c>
      <c r="AG229" s="39">
        <v>229.16</v>
      </c>
      <c r="AH229" s="40">
        <v>156.63</v>
      </c>
      <c r="AI229" s="38">
        <v>0</v>
      </c>
      <c r="AJ229" s="38">
        <v>0</v>
      </c>
      <c r="AK229" s="38">
        <v>0</v>
      </c>
      <c r="AL229" s="38">
        <v>563191419.49358809</v>
      </c>
      <c r="AM229" s="38">
        <v>0</v>
      </c>
      <c r="AN229" s="41" t="s">
        <v>109</v>
      </c>
    </row>
    <row r="230" spans="1:40" x14ac:dyDescent="0.15">
      <c r="A230" s="32" t="s">
        <v>153</v>
      </c>
      <c r="B230" s="32" t="s">
        <v>46</v>
      </c>
      <c r="C230" s="32" t="s">
        <v>49</v>
      </c>
      <c r="D230" s="32" t="s">
        <v>385</v>
      </c>
      <c r="E230" s="32" t="s">
        <v>893</v>
      </c>
      <c r="F230" s="32" t="s">
        <v>1397</v>
      </c>
      <c r="G230" s="32" t="s">
        <v>109</v>
      </c>
      <c r="H230" s="32" t="s">
        <v>1684</v>
      </c>
      <c r="I230" s="35">
        <v>56731873.137550548</v>
      </c>
      <c r="J230" s="32" t="s">
        <v>149</v>
      </c>
      <c r="K230" s="35">
        <v>73751435.078815714</v>
      </c>
      <c r="L230" s="32" t="s">
        <v>1684</v>
      </c>
      <c r="M230" s="35">
        <v>56731873.137550548</v>
      </c>
      <c r="N230" s="32" t="s">
        <v>149</v>
      </c>
      <c r="O230" s="35">
        <v>73751435.078815714</v>
      </c>
      <c r="P230" s="35">
        <v>56731873.137550548</v>
      </c>
      <c r="Q230" s="35">
        <v>0</v>
      </c>
      <c r="R230" s="35">
        <v>0</v>
      </c>
      <c r="S230" s="36">
        <v>0</v>
      </c>
      <c r="T230" s="32" t="s">
        <v>20</v>
      </c>
      <c r="U230" s="32" t="s">
        <v>109</v>
      </c>
      <c r="V230" s="32" t="s">
        <v>1697</v>
      </c>
      <c r="W230" s="36">
        <v>8.6773796249991229</v>
      </c>
      <c r="X230" s="36">
        <v>1</v>
      </c>
      <c r="Y230" s="32" t="s">
        <v>109</v>
      </c>
      <c r="Z230" s="32" t="s">
        <v>109</v>
      </c>
      <c r="AA230" s="36" t="s">
        <v>109</v>
      </c>
      <c r="AB230" s="36" t="s">
        <v>109</v>
      </c>
      <c r="AC230" s="32" t="s">
        <v>109</v>
      </c>
      <c r="AD230" s="38">
        <v>610.54043041493833</v>
      </c>
      <c r="AE230" s="39">
        <v>578.71</v>
      </c>
      <c r="AF230" s="38">
        <v>55341428.222485498</v>
      </c>
      <c r="AG230" s="39">
        <v>593.25</v>
      </c>
      <c r="AH230" s="40">
        <v>156.63</v>
      </c>
      <c r="AI230" s="38">
        <v>0</v>
      </c>
      <c r="AJ230" s="38">
        <v>0</v>
      </c>
      <c r="AK230" s="38">
        <v>0</v>
      </c>
      <c r="AL230" s="38">
        <v>56731873.137550548</v>
      </c>
      <c r="AM230" s="38">
        <v>0</v>
      </c>
      <c r="AN230" s="41" t="s">
        <v>109</v>
      </c>
    </row>
    <row r="231" spans="1:40" x14ac:dyDescent="0.15">
      <c r="A231" s="32" t="s">
        <v>153</v>
      </c>
      <c r="B231" s="32" t="s">
        <v>46</v>
      </c>
      <c r="C231" s="32" t="s">
        <v>49</v>
      </c>
      <c r="D231" s="32" t="s">
        <v>386</v>
      </c>
      <c r="E231" s="32" t="s">
        <v>894</v>
      </c>
      <c r="F231" s="32" t="s">
        <v>1398</v>
      </c>
      <c r="G231" s="32" t="s">
        <v>109</v>
      </c>
      <c r="H231" s="32" t="s">
        <v>1684</v>
      </c>
      <c r="I231" s="35">
        <v>12365662.435098818</v>
      </c>
      <c r="J231" s="32" t="s">
        <v>149</v>
      </c>
      <c r="K231" s="35">
        <v>16075361.165628465</v>
      </c>
      <c r="L231" s="32" t="s">
        <v>1684</v>
      </c>
      <c r="M231" s="35">
        <v>12365662.435098818</v>
      </c>
      <c r="N231" s="32" t="s">
        <v>149</v>
      </c>
      <c r="O231" s="35">
        <v>16075361.165628465</v>
      </c>
      <c r="P231" s="35">
        <v>12365662.435098818</v>
      </c>
      <c r="Q231" s="35">
        <v>0</v>
      </c>
      <c r="R231" s="35">
        <v>0</v>
      </c>
      <c r="S231" s="36">
        <v>0</v>
      </c>
      <c r="T231" s="32" t="s">
        <v>20</v>
      </c>
      <c r="U231" s="32" t="s">
        <v>109</v>
      </c>
      <c r="V231" s="32" t="s">
        <v>1697</v>
      </c>
      <c r="W231" s="36">
        <v>8.6773796249991229</v>
      </c>
      <c r="X231" s="36">
        <v>1</v>
      </c>
      <c r="Y231" s="32" t="s">
        <v>109</v>
      </c>
      <c r="Z231" s="32" t="s">
        <v>109</v>
      </c>
      <c r="AA231" s="36" t="s">
        <v>109</v>
      </c>
      <c r="AB231" s="36" t="s">
        <v>109</v>
      </c>
      <c r="AC231" s="32" t="s">
        <v>109</v>
      </c>
      <c r="AD231" s="38">
        <v>1593.9478633160891</v>
      </c>
      <c r="AE231" s="39">
        <v>48.73</v>
      </c>
      <c r="AF231" s="38">
        <v>12165934.407306047</v>
      </c>
      <c r="AG231" s="39">
        <v>49.53</v>
      </c>
      <c r="AH231" s="40">
        <v>156.63</v>
      </c>
      <c r="AI231" s="38">
        <v>0</v>
      </c>
      <c r="AJ231" s="38">
        <v>0</v>
      </c>
      <c r="AK231" s="38">
        <v>0</v>
      </c>
      <c r="AL231" s="38">
        <v>12365662.435098818</v>
      </c>
      <c r="AM231" s="38">
        <v>0</v>
      </c>
      <c r="AN231" s="41" t="s">
        <v>109</v>
      </c>
    </row>
    <row r="232" spans="1:40" x14ac:dyDescent="0.15">
      <c r="A232" s="32" t="s">
        <v>153</v>
      </c>
      <c r="B232" s="32" t="s">
        <v>46</v>
      </c>
      <c r="C232" s="32" t="s">
        <v>49</v>
      </c>
      <c r="D232" s="32" t="s">
        <v>387</v>
      </c>
      <c r="E232" s="32" t="s">
        <v>895</v>
      </c>
      <c r="F232" s="32" t="s">
        <v>1399</v>
      </c>
      <c r="G232" s="32" t="s">
        <v>109</v>
      </c>
      <c r="H232" s="32" t="s">
        <v>1684</v>
      </c>
      <c r="I232" s="35">
        <v>19331180.842783384</v>
      </c>
      <c r="J232" s="32" t="s">
        <v>149</v>
      </c>
      <c r="K232" s="35">
        <v>25130535.095618401</v>
      </c>
      <c r="L232" s="32" t="s">
        <v>1684</v>
      </c>
      <c r="M232" s="35">
        <v>19331180.842783384</v>
      </c>
      <c r="N232" s="32" t="s">
        <v>149</v>
      </c>
      <c r="O232" s="35">
        <v>25130535.095618401</v>
      </c>
      <c r="P232" s="35">
        <v>19331180.842783384</v>
      </c>
      <c r="Q232" s="35">
        <v>0</v>
      </c>
      <c r="R232" s="35">
        <v>0</v>
      </c>
      <c r="S232" s="36">
        <v>0</v>
      </c>
      <c r="T232" s="32" t="s">
        <v>20</v>
      </c>
      <c r="U232" s="32" t="s">
        <v>109</v>
      </c>
      <c r="V232" s="32" t="s">
        <v>1697</v>
      </c>
      <c r="W232" s="36">
        <v>8.6773796249991229</v>
      </c>
      <c r="X232" s="36">
        <v>1</v>
      </c>
      <c r="Y232" s="32" t="s">
        <v>109</v>
      </c>
      <c r="Z232" s="32" t="s">
        <v>109</v>
      </c>
      <c r="AA232" s="36" t="s">
        <v>109</v>
      </c>
      <c r="AB232" s="36" t="s">
        <v>109</v>
      </c>
      <c r="AC232" s="32" t="s">
        <v>109</v>
      </c>
      <c r="AD232" s="38">
        <v>217.62868099497803</v>
      </c>
      <c r="AE232" s="39">
        <v>558</v>
      </c>
      <c r="AF232" s="38">
        <v>19020646.668774001</v>
      </c>
      <c r="AG232" s="39">
        <v>567.11</v>
      </c>
      <c r="AH232" s="40">
        <v>156.63</v>
      </c>
      <c r="AI232" s="38">
        <v>0</v>
      </c>
      <c r="AJ232" s="38">
        <v>0</v>
      </c>
      <c r="AK232" s="38">
        <v>0</v>
      </c>
      <c r="AL232" s="38">
        <v>19331180.842783384</v>
      </c>
      <c r="AM232" s="38">
        <v>0</v>
      </c>
      <c r="AN232" s="41" t="s">
        <v>109</v>
      </c>
    </row>
    <row r="233" spans="1:40" x14ac:dyDescent="0.15">
      <c r="A233" s="32" t="s">
        <v>153</v>
      </c>
      <c r="B233" s="32" t="s">
        <v>46</v>
      </c>
      <c r="C233" s="32" t="s">
        <v>49</v>
      </c>
      <c r="D233" s="32" t="s">
        <v>388</v>
      </c>
      <c r="E233" s="32" t="s">
        <v>896</v>
      </c>
      <c r="F233" s="32" t="s">
        <v>1400</v>
      </c>
      <c r="G233" s="32" t="s">
        <v>109</v>
      </c>
      <c r="H233" s="32" t="s">
        <v>1684</v>
      </c>
      <c r="I233" s="35">
        <v>22654558.146202803</v>
      </c>
      <c r="J233" s="32" t="s">
        <v>149</v>
      </c>
      <c r="K233" s="35">
        <v>29450925.590063643</v>
      </c>
      <c r="L233" s="32" t="s">
        <v>1684</v>
      </c>
      <c r="M233" s="35">
        <v>22654558.146202803</v>
      </c>
      <c r="N233" s="32" t="s">
        <v>149</v>
      </c>
      <c r="O233" s="35">
        <v>29450925.590063643</v>
      </c>
      <c r="P233" s="35">
        <v>22654558.146202803</v>
      </c>
      <c r="Q233" s="35">
        <v>0</v>
      </c>
      <c r="R233" s="35">
        <v>0</v>
      </c>
      <c r="S233" s="36">
        <v>0</v>
      </c>
      <c r="T233" s="32" t="s">
        <v>1694</v>
      </c>
      <c r="U233" s="32" t="s">
        <v>1694</v>
      </c>
      <c r="V233" s="32" t="s">
        <v>1694</v>
      </c>
      <c r="W233" s="36">
        <v>8.6773796249991229</v>
      </c>
      <c r="X233" s="36">
        <v>1</v>
      </c>
      <c r="Y233" s="32" t="s">
        <v>109</v>
      </c>
      <c r="Z233" s="32" t="s">
        <v>109</v>
      </c>
      <c r="AA233" s="36" t="s">
        <v>109</v>
      </c>
      <c r="AB233" s="36" t="s">
        <v>109</v>
      </c>
      <c r="AC233" s="32" t="s">
        <v>109</v>
      </c>
      <c r="AD233" s="38">
        <v>925.4425370061565</v>
      </c>
      <c r="AE233" s="39">
        <v>152.07</v>
      </c>
      <c r="AF233" s="38">
        <v>22042860.41366728</v>
      </c>
      <c r="AG233" s="39">
        <v>156.29</v>
      </c>
      <c r="AH233" s="40">
        <v>156.63</v>
      </c>
      <c r="AI233" s="38">
        <v>0</v>
      </c>
      <c r="AJ233" s="38">
        <v>0</v>
      </c>
      <c r="AK233" s="38">
        <v>0</v>
      </c>
      <c r="AL233" s="38">
        <v>22654558.146202803</v>
      </c>
      <c r="AM233" s="38">
        <v>0</v>
      </c>
      <c r="AN233" s="41" t="s">
        <v>109</v>
      </c>
    </row>
    <row r="234" spans="1:40" x14ac:dyDescent="0.15">
      <c r="A234" s="32" t="s">
        <v>153</v>
      </c>
      <c r="B234" s="32" t="s">
        <v>46</v>
      </c>
      <c r="C234" s="32" t="s">
        <v>49</v>
      </c>
      <c r="D234" s="32" t="s">
        <v>389</v>
      </c>
      <c r="E234" s="32" t="s">
        <v>897</v>
      </c>
      <c r="F234" s="32" t="s">
        <v>1401</v>
      </c>
      <c r="G234" s="32" t="s">
        <v>109</v>
      </c>
      <c r="H234" s="32" t="s">
        <v>1684</v>
      </c>
      <c r="I234" s="35">
        <v>17775519.140301123</v>
      </c>
      <c r="J234" s="32" t="s">
        <v>149</v>
      </c>
      <c r="K234" s="35">
        <v>23108174.882391464</v>
      </c>
      <c r="L234" s="32" t="s">
        <v>1684</v>
      </c>
      <c r="M234" s="35">
        <v>17775519.140301123</v>
      </c>
      <c r="N234" s="32" t="s">
        <v>149</v>
      </c>
      <c r="O234" s="35">
        <v>23108174.882391464</v>
      </c>
      <c r="P234" s="35">
        <v>17775519.140301123</v>
      </c>
      <c r="Q234" s="35">
        <v>0</v>
      </c>
      <c r="R234" s="35">
        <v>0</v>
      </c>
      <c r="S234" s="36">
        <v>0</v>
      </c>
      <c r="T234" s="32" t="s">
        <v>20</v>
      </c>
      <c r="U234" s="32" t="s">
        <v>109</v>
      </c>
      <c r="V234" s="32" t="s">
        <v>1697</v>
      </c>
      <c r="W234" s="36">
        <v>8.6773796249991229</v>
      </c>
      <c r="X234" s="36">
        <v>1</v>
      </c>
      <c r="Y234" s="32" t="s">
        <v>109</v>
      </c>
      <c r="Z234" s="32" t="s">
        <v>109</v>
      </c>
      <c r="AA234" s="36" t="s">
        <v>109</v>
      </c>
      <c r="AB234" s="36" t="s">
        <v>109</v>
      </c>
      <c r="AC234" s="32" t="s">
        <v>109</v>
      </c>
      <c r="AD234" s="38">
        <v>412.69617496495835</v>
      </c>
      <c r="AE234" s="39">
        <v>258.58</v>
      </c>
      <c r="AF234" s="38">
        <v>16714766.838624302</v>
      </c>
      <c r="AG234" s="39">
        <v>274.99</v>
      </c>
      <c r="AH234" s="40">
        <v>156.63</v>
      </c>
      <c r="AI234" s="38">
        <v>0</v>
      </c>
      <c r="AJ234" s="38">
        <v>0</v>
      </c>
      <c r="AK234" s="38">
        <v>0</v>
      </c>
      <c r="AL234" s="38">
        <v>17775519.140301123</v>
      </c>
      <c r="AM234" s="38">
        <v>0</v>
      </c>
      <c r="AN234" s="41" t="s">
        <v>109</v>
      </c>
    </row>
    <row r="235" spans="1:40" x14ac:dyDescent="0.15">
      <c r="A235" s="32" t="s">
        <v>153</v>
      </c>
      <c r="B235" s="32" t="s">
        <v>46</v>
      </c>
      <c r="C235" s="32" t="s">
        <v>49</v>
      </c>
      <c r="D235" s="32" t="s">
        <v>390</v>
      </c>
      <c r="E235" s="32" t="s">
        <v>898</v>
      </c>
      <c r="F235" s="32" t="s">
        <v>1402</v>
      </c>
      <c r="G235" s="32" t="s">
        <v>109</v>
      </c>
      <c r="H235" s="32" t="s">
        <v>1684</v>
      </c>
      <c r="I235" s="35">
        <v>40322326.358879484</v>
      </c>
      <c r="J235" s="32" t="s">
        <v>149</v>
      </c>
      <c r="K235" s="35">
        <v>52419024.266543329</v>
      </c>
      <c r="L235" s="32" t="s">
        <v>1684</v>
      </c>
      <c r="M235" s="35">
        <v>40322326.358879484</v>
      </c>
      <c r="N235" s="32" t="s">
        <v>149</v>
      </c>
      <c r="O235" s="35">
        <v>52419024.266543329</v>
      </c>
      <c r="P235" s="35">
        <v>40322326.358879484</v>
      </c>
      <c r="Q235" s="35">
        <v>0</v>
      </c>
      <c r="R235" s="35">
        <v>0</v>
      </c>
      <c r="S235" s="36">
        <v>0</v>
      </c>
      <c r="T235" s="32" t="s">
        <v>20</v>
      </c>
      <c r="U235" s="32" t="s">
        <v>109</v>
      </c>
      <c r="V235" s="32" t="s">
        <v>1697</v>
      </c>
      <c r="W235" s="36">
        <v>8.6773796249991229</v>
      </c>
      <c r="X235" s="36">
        <v>1</v>
      </c>
      <c r="Y235" s="32" t="s">
        <v>109</v>
      </c>
      <c r="Z235" s="32" t="s">
        <v>109</v>
      </c>
      <c r="AA235" s="36" t="s">
        <v>109</v>
      </c>
      <c r="AB235" s="36" t="s">
        <v>109</v>
      </c>
      <c r="AC235" s="32" t="s">
        <v>109</v>
      </c>
      <c r="AD235" s="38">
        <v>52.411372934994709</v>
      </c>
      <c r="AE235" s="39">
        <v>5048.01</v>
      </c>
      <c r="AF235" s="38">
        <v>41440090.085978106</v>
      </c>
      <c r="AG235" s="39">
        <v>4911.8500000000004</v>
      </c>
      <c r="AH235" s="40">
        <v>156.63</v>
      </c>
      <c r="AI235" s="38">
        <v>0</v>
      </c>
      <c r="AJ235" s="38">
        <v>0</v>
      </c>
      <c r="AK235" s="38">
        <v>0</v>
      </c>
      <c r="AL235" s="38">
        <v>40322326.358879484</v>
      </c>
      <c r="AM235" s="38">
        <v>0</v>
      </c>
      <c r="AN235" s="41" t="s">
        <v>109</v>
      </c>
    </row>
    <row r="236" spans="1:40" x14ac:dyDescent="0.15">
      <c r="A236" s="32" t="s">
        <v>153</v>
      </c>
      <c r="B236" s="32" t="s">
        <v>46</v>
      </c>
      <c r="C236" s="32" t="s">
        <v>49</v>
      </c>
      <c r="D236" s="32" t="s">
        <v>391</v>
      </c>
      <c r="E236" s="32" t="s">
        <v>899</v>
      </c>
      <c r="F236" s="32" t="s">
        <v>1403</v>
      </c>
      <c r="G236" s="32" t="s">
        <v>109</v>
      </c>
      <c r="H236" s="32" t="s">
        <v>1684</v>
      </c>
      <c r="I236" s="35">
        <v>4388199.8167831423</v>
      </c>
      <c r="J236" s="32" t="s">
        <v>149</v>
      </c>
      <c r="K236" s="35">
        <v>5704659.7618180849</v>
      </c>
      <c r="L236" s="32" t="s">
        <v>1684</v>
      </c>
      <c r="M236" s="35">
        <v>4388199.8167831423</v>
      </c>
      <c r="N236" s="32" t="s">
        <v>149</v>
      </c>
      <c r="O236" s="35">
        <v>5704659.7618180849</v>
      </c>
      <c r="P236" s="35">
        <v>4388199.8167831423</v>
      </c>
      <c r="Q236" s="35">
        <v>0</v>
      </c>
      <c r="R236" s="35">
        <v>0</v>
      </c>
      <c r="S236" s="36">
        <v>0</v>
      </c>
      <c r="T236" s="32" t="s">
        <v>20</v>
      </c>
      <c r="U236" s="32" t="s">
        <v>109</v>
      </c>
      <c r="V236" s="32" t="s">
        <v>1697</v>
      </c>
      <c r="W236" s="36">
        <v>8.6773796249991229</v>
      </c>
      <c r="X236" s="36">
        <v>1</v>
      </c>
      <c r="Y236" s="32" t="s">
        <v>109</v>
      </c>
      <c r="Z236" s="32" t="s">
        <v>109</v>
      </c>
      <c r="AA236" s="36" t="s">
        <v>109</v>
      </c>
      <c r="AB236" s="36" t="s">
        <v>109</v>
      </c>
      <c r="AC236" s="32" t="s">
        <v>109</v>
      </c>
      <c r="AD236" s="38">
        <v>265.18072133997322</v>
      </c>
      <c r="AE236" s="39">
        <v>104.15</v>
      </c>
      <c r="AF236" s="38">
        <v>4325896.9252660181</v>
      </c>
      <c r="AG236" s="39">
        <v>105.65</v>
      </c>
      <c r="AH236" s="40">
        <v>156.63</v>
      </c>
      <c r="AI236" s="38">
        <v>0</v>
      </c>
      <c r="AJ236" s="38">
        <v>0</v>
      </c>
      <c r="AK236" s="38">
        <v>0</v>
      </c>
      <c r="AL236" s="38">
        <v>4388199.8167831423</v>
      </c>
      <c r="AM236" s="38">
        <v>0</v>
      </c>
      <c r="AN236" s="41" t="s">
        <v>109</v>
      </c>
    </row>
    <row r="237" spans="1:40" x14ac:dyDescent="0.15">
      <c r="A237" s="32" t="s">
        <v>153</v>
      </c>
      <c r="B237" s="32" t="s">
        <v>46</v>
      </c>
      <c r="C237" s="32" t="s">
        <v>49</v>
      </c>
      <c r="D237" s="32" t="s">
        <v>392</v>
      </c>
      <c r="E237" s="32" t="s">
        <v>900</v>
      </c>
      <c r="F237" s="32" t="s">
        <v>1404</v>
      </c>
      <c r="G237" s="32" t="s">
        <v>109</v>
      </c>
      <c r="H237" s="32" t="s">
        <v>1684</v>
      </c>
      <c r="I237" s="35">
        <v>11105250.136285484</v>
      </c>
      <c r="J237" s="32" t="s">
        <v>149</v>
      </c>
      <c r="K237" s="35">
        <v>14436825.17717113</v>
      </c>
      <c r="L237" s="32" t="s">
        <v>1684</v>
      </c>
      <c r="M237" s="35">
        <v>11105250.136285484</v>
      </c>
      <c r="N237" s="32" t="s">
        <v>149</v>
      </c>
      <c r="O237" s="35">
        <v>14436825.17717113</v>
      </c>
      <c r="P237" s="35">
        <v>11105250.136285484</v>
      </c>
      <c r="Q237" s="35">
        <v>0</v>
      </c>
      <c r="R237" s="35">
        <v>0</v>
      </c>
      <c r="S237" s="36">
        <v>0</v>
      </c>
      <c r="T237" s="32" t="s">
        <v>20</v>
      </c>
      <c r="U237" s="32" t="s">
        <v>109</v>
      </c>
      <c r="V237" s="32" t="s">
        <v>1697</v>
      </c>
      <c r="W237" s="36">
        <v>8.6773796249991229</v>
      </c>
      <c r="X237" s="36">
        <v>1</v>
      </c>
      <c r="Y237" s="32" t="s">
        <v>109</v>
      </c>
      <c r="Z237" s="32" t="s">
        <v>109</v>
      </c>
      <c r="AA237" s="36" t="s">
        <v>109</v>
      </c>
      <c r="AB237" s="36" t="s">
        <v>109</v>
      </c>
      <c r="AC237" s="32" t="s">
        <v>109</v>
      </c>
      <c r="AD237" s="38">
        <v>459.29370355120363</v>
      </c>
      <c r="AE237" s="39">
        <v>146.82</v>
      </c>
      <c r="AF237" s="38">
        <v>10562109.343084209</v>
      </c>
      <c r="AG237" s="39">
        <v>154.37</v>
      </c>
      <c r="AH237" s="40">
        <v>156.63</v>
      </c>
      <c r="AI237" s="38">
        <v>0</v>
      </c>
      <c r="AJ237" s="38">
        <v>0</v>
      </c>
      <c r="AK237" s="38">
        <v>0</v>
      </c>
      <c r="AL237" s="38">
        <v>11105250.136285484</v>
      </c>
      <c r="AM237" s="38">
        <v>0</v>
      </c>
      <c r="AN237" s="41" t="s">
        <v>109</v>
      </c>
    </row>
    <row r="238" spans="1:40" x14ac:dyDescent="0.15">
      <c r="A238" s="32" t="s">
        <v>153</v>
      </c>
      <c r="B238" s="32" t="s">
        <v>46</v>
      </c>
      <c r="C238" s="32" t="s">
        <v>49</v>
      </c>
      <c r="D238" s="32" t="s">
        <v>393</v>
      </c>
      <c r="E238" s="32" t="s">
        <v>901</v>
      </c>
      <c r="F238" s="32" t="s">
        <v>1405</v>
      </c>
      <c r="G238" s="32" t="s">
        <v>109</v>
      </c>
      <c r="H238" s="32" t="s">
        <v>1684</v>
      </c>
      <c r="I238" s="35">
        <v>17554307.829580374</v>
      </c>
      <c r="J238" s="32" t="s">
        <v>149</v>
      </c>
      <c r="K238" s="35">
        <v>22820600.178454485</v>
      </c>
      <c r="L238" s="32" t="s">
        <v>1684</v>
      </c>
      <c r="M238" s="35">
        <v>17554307.829580374</v>
      </c>
      <c r="N238" s="32" t="s">
        <v>149</v>
      </c>
      <c r="O238" s="35">
        <v>22820600.178454485</v>
      </c>
      <c r="P238" s="35">
        <v>17554307.829580374</v>
      </c>
      <c r="Q238" s="35">
        <v>0</v>
      </c>
      <c r="R238" s="35">
        <v>0</v>
      </c>
      <c r="S238" s="36">
        <v>0</v>
      </c>
      <c r="T238" s="32" t="s">
        <v>20</v>
      </c>
      <c r="U238" s="32" t="s">
        <v>109</v>
      </c>
      <c r="V238" s="32" t="s">
        <v>1697</v>
      </c>
      <c r="W238" s="36">
        <v>8.6773796249991229</v>
      </c>
      <c r="X238" s="36">
        <v>1</v>
      </c>
      <c r="Y238" s="32" t="s">
        <v>109</v>
      </c>
      <c r="Z238" s="32" t="s">
        <v>109</v>
      </c>
      <c r="AA238" s="36" t="s">
        <v>109</v>
      </c>
      <c r="AB238" s="36" t="s">
        <v>109</v>
      </c>
      <c r="AC238" s="32" t="s">
        <v>109</v>
      </c>
      <c r="AD238" s="38">
        <v>1539.2803716785945</v>
      </c>
      <c r="AE238" s="39">
        <v>70.52</v>
      </c>
      <c r="AF238" s="38">
        <v>17002194.625846848</v>
      </c>
      <c r="AG238" s="39">
        <v>72.81</v>
      </c>
      <c r="AH238" s="40">
        <v>156.63</v>
      </c>
      <c r="AI238" s="38">
        <v>0</v>
      </c>
      <c r="AJ238" s="38">
        <v>0</v>
      </c>
      <c r="AK238" s="38">
        <v>0</v>
      </c>
      <c r="AL238" s="38">
        <v>17554307.829580374</v>
      </c>
      <c r="AM238" s="38">
        <v>0</v>
      </c>
      <c r="AN238" s="41" t="s">
        <v>109</v>
      </c>
    </row>
    <row r="239" spans="1:40" x14ac:dyDescent="0.15">
      <c r="A239" s="32" t="s">
        <v>153</v>
      </c>
      <c r="B239" s="32" t="s">
        <v>46</v>
      </c>
      <c r="C239" s="32" t="s">
        <v>49</v>
      </c>
      <c r="D239" s="32" t="s">
        <v>394</v>
      </c>
      <c r="E239" s="32" t="s">
        <v>902</v>
      </c>
      <c r="F239" s="32" t="s">
        <v>1406</v>
      </c>
      <c r="G239" s="32" t="s">
        <v>109</v>
      </c>
      <c r="H239" s="32" t="s">
        <v>1684</v>
      </c>
      <c r="I239" s="35">
        <v>3122763.6622621198</v>
      </c>
      <c r="J239" s="32" t="s">
        <v>149</v>
      </c>
      <c r="K239" s="35">
        <v>4059592.7609407557</v>
      </c>
      <c r="L239" s="32" t="s">
        <v>1684</v>
      </c>
      <c r="M239" s="35">
        <v>3122763.6622621198</v>
      </c>
      <c r="N239" s="32" t="s">
        <v>149</v>
      </c>
      <c r="O239" s="35">
        <v>4059592.7609407557</v>
      </c>
      <c r="P239" s="35">
        <v>3122763.6622621198</v>
      </c>
      <c r="Q239" s="35">
        <v>0</v>
      </c>
      <c r="R239" s="35">
        <v>0</v>
      </c>
      <c r="S239" s="36">
        <v>0</v>
      </c>
      <c r="T239" s="32" t="s">
        <v>20</v>
      </c>
      <c r="U239" s="32" t="s">
        <v>109</v>
      </c>
      <c r="V239" s="32" t="s">
        <v>1697</v>
      </c>
      <c r="W239" s="36">
        <v>8.6773796249991229</v>
      </c>
      <c r="X239" s="36">
        <v>1</v>
      </c>
      <c r="Y239" s="32" t="s">
        <v>109</v>
      </c>
      <c r="Z239" s="32" t="s">
        <v>109</v>
      </c>
      <c r="AA239" s="36" t="s">
        <v>109</v>
      </c>
      <c r="AB239" s="36" t="s">
        <v>109</v>
      </c>
      <c r="AC239" s="32" t="s">
        <v>109</v>
      </c>
      <c r="AD239" s="38">
        <v>63.431645058743591</v>
      </c>
      <c r="AE239" s="39">
        <v>313.97000000000003</v>
      </c>
      <c r="AF239" s="38">
        <v>3119385.6451479038</v>
      </c>
      <c r="AG239" s="39">
        <v>314.31</v>
      </c>
      <c r="AH239" s="40">
        <v>156.63</v>
      </c>
      <c r="AI239" s="38">
        <v>0</v>
      </c>
      <c r="AJ239" s="38">
        <v>0</v>
      </c>
      <c r="AK239" s="38">
        <v>0</v>
      </c>
      <c r="AL239" s="38">
        <v>3122763.6622621198</v>
      </c>
      <c r="AM239" s="38">
        <v>0</v>
      </c>
      <c r="AN239" s="41" t="s">
        <v>109</v>
      </c>
    </row>
    <row r="240" spans="1:40" x14ac:dyDescent="0.15">
      <c r="A240" s="32" t="s">
        <v>153</v>
      </c>
      <c r="B240" s="32" t="s">
        <v>46</v>
      </c>
      <c r="C240" s="32" t="s">
        <v>49</v>
      </c>
      <c r="D240" s="32" t="s">
        <v>395</v>
      </c>
      <c r="E240" s="32" t="s">
        <v>903</v>
      </c>
      <c r="F240" s="32" t="s">
        <v>1407</v>
      </c>
      <c r="G240" s="32" t="s">
        <v>109</v>
      </c>
      <c r="H240" s="32" t="s">
        <v>1684</v>
      </c>
      <c r="I240" s="35">
        <v>34109987.755302161</v>
      </c>
      <c r="J240" s="32" t="s">
        <v>149</v>
      </c>
      <c r="K240" s="35">
        <v>44342984.081892811</v>
      </c>
      <c r="L240" s="32" t="s">
        <v>1684</v>
      </c>
      <c r="M240" s="35">
        <v>34109987.755302161</v>
      </c>
      <c r="N240" s="32" t="s">
        <v>149</v>
      </c>
      <c r="O240" s="35">
        <v>44342984.081892811</v>
      </c>
      <c r="P240" s="35">
        <v>34109987.755302161</v>
      </c>
      <c r="Q240" s="35">
        <v>0</v>
      </c>
      <c r="R240" s="35">
        <v>0</v>
      </c>
      <c r="S240" s="36">
        <v>0</v>
      </c>
      <c r="T240" s="32" t="s">
        <v>20</v>
      </c>
      <c r="U240" s="32" t="s">
        <v>109</v>
      </c>
      <c r="V240" s="32" t="s">
        <v>1697</v>
      </c>
      <c r="W240" s="36">
        <v>8.6773796249991229</v>
      </c>
      <c r="X240" s="36">
        <v>1</v>
      </c>
      <c r="Y240" s="32" t="s">
        <v>109</v>
      </c>
      <c r="Z240" s="32" t="s">
        <v>109</v>
      </c>
      <c r="AA240" s="36" t="s">
        <v>109</v>
      </c>
      <c r="AB240" s="36" t="s">
        <v>109</v>
      </c>
      <c r="AC240" s="32" t="s">
        <v>109</v>
      </c>
      <c r="AD240" s="38">
        <v>685.86008555993078</v>
      </c>
      <c r="AE240" s="39">
        <v>331.11</v>
      </c>
      <c r="AF240" s="38">
        <v>35569910.71354866</v>
      </c>
      <c r="AG240" s="39">
        <v>317.52</v>
      </c>
      <c r="AH240" s="40">
        <v>156.63</v>
      </c>
      <c r="AI240" s="38">
        <v>0</v>
      </c>
      <c r="AJ240" s="38">
        <v>0</v>
      </c>
      <c r="AK240" s="38">
        <v>0</v>
      </c>
      <c r="AL240" s="38">
        <v>34109987.755302161</v>
      </c>
      <c r="AM240" s="38">
        <v>0</v>
      </c>
      <c r="AN240" s="41" t="s">
        <v>109</v>
      </c>
    </row>
    <row r="241" spans="1:40" x14ac:dyDescent="0.15">
      <c r="A241" s="32" t="s">
        <v>153</v>
      </c>
      <c r="B241" s="32" t="s">
        <v>46</v>
      </c>
      <c r="C241" s="32" t="s">
        <v>49</v>
      </c>
      <c r="D241" s="32" t="s">
        <v>396</v>
      </c>
      <c r="E241" s="32" t="s">
        <v>904</v>
      </c>
      <c r="F241" s="32" t="s">
        <v>1408</v>
      </c>
      <c r="G241" s="32" t="s">
        <v>109</v>
      </c>
      <c r="H241" s="32" t="s">
        <v>1684</v>
      </c>
      <c r="I241" s="35">
        <v>14595879.419739356</v>
      </c>
      <c r="J241" s="32" t="s">
        <v>149</v>
      </c>
      <c r="K241" s="35">
        <v>18974643.245661162</v>
      </c>
      <c r="L241" s="32" t="s">
        <v>1684</v>
      </c>
      <c r="M241" s="35">
        <v>14595879.419739356</v>
      </c>
      <c r="N241" s="32" t="s">
        <v>149</v>
      </c>
      <c r="O241" s="35">
        <v>18974643.245661162</v>
      </c>
      <c r="P241" s="35">
        <v>14595879.419739356</v>
      </c>
      <c r="Q241" s="35">
        <v>0</v>
      </c>
      <c r="R241" s="35">
        <v>0</v>
      </c>
      <c r="S241" s="36">
        <v>0</v>
      </c>
      <c r="T241" s="32" t="s">
        <v>20</v>
      </c>
      <c r="U241" s="32" t="s">
        <v>109</v>
      </c>
      <c r="V241" s="32" t="s">
        <v>1697</v>
      </c>
      <c r="W241" s="36">
        <v>8.6773796249991229</v>
      </c>
      <c r="X241" s="36">
        <v>1</v>
      </c>
      <c r="Y241" s="32" t="s">
        <v>109</v>
      </c>
      <c r="Z241" s="32" t="s">
        <v>109</v>
      </c>
      <c r="AA241" s="36" t="s">
        <v>109</v>
      </c>
      <c r="AB241" s="36" t="s">
        <v>109</v>
      </c>
      <c r="AC241" s="32" t="s">
        <v>109</v>
      </c>
      <c r="AD241" s="38">
        <v>359.85093304871367</v>
      </c>
      <c r="AE241" s="39">
        <v>259.33999999999997</v>
      </c>
      <c r="AF241" s="38">
        <v>14617297.535546353</v>
      </c>
      <c r="AG241" s="39">
        <v>258.95999999999998</v>
      </c>
      <c r="AH241" s="40">
        <v>156.63</v>
      </c>
      <c r="AI241" s="38">
        <v>0</v>
      </c>
      <c r="AJ241" s="38">
        <v>0</v>
      </c>
      <c r="AK241" s="38">
        <v>0</v>
      </c>
      <c r="AL241" s="38">
        <v>14595879.419739356</v>
      </c>
      <c r="AM241" s="38">
        <v>0</v>
      </c>
      <c r="AN241" s="41" t="s">
        <v>109</v>
      </c>
    </row>
    <row r="242" spans="1:40" x14ac:dyDescent="0.15">
      <c r="A242" s="32" t="s">
        <v>153</v>
      </c>
      <c r="B242" s="32" t="s">
        <v>46</v>
      </c>
      <c r="C242" s="32" t="s">
        <v>49</v>
      </c>
      <c r="D242" s="32" t="s">
        <v>397</v>
      </c>
      <c r="E242" s="32" t="s">
        <v>905</v>
      </c>
      <c r="F242" s="32" t="s">
        <v>1409</v>
      </c>
      <c r="G242" s="32" t="s">
        <v>109</v>
      </c>
      <c r="H242" s="32" t="s">
        <v>1684</v>
      </c>
      <c r="I242" s="35">
        <v>3248481.1044001258</v>
      </c>
      <c r="J242" s="32" t="s">
        <v>149</v>
      </c>
      <c r="K242" s="35">
        <v>4223025.4357201634</v>
      </c>
      <c r="L242" s="32" t="s">
        <v>1684</v>
      </c>
      <c r="M242" s="35">
        <v>3248481.1044001258</v>
      </c>
      <c r="N242" s="32" t="s">
        <v>149</v>
      </c>
      <c r="O242" s="35">
        <v>4223025.4357201634</v>
      </c>
      <c r="P242" s="35">
        <v>3248481.1044001258</v>
      </c>
      <c r="Q242" s="35">
        <v>0</v>
      </c>
      <c r="R242" s="35">
        <v>0</v>
      </c>
      <c r="S242" s="36">
        <v>0</v>
      </c>
      <c r="T242" s="32" t="s">
        <v>20</v>
      </c>
      <c r="U242" s="32" t="s">
        <v>109</v>
      </c>
      <c r="V242" s="32" t="s">
        <v>1697</v>
      </c>
      <c r="W242" s="36">
        <v>8.6773796249991229</v>
      </c>
      <c r="X242" s="36">
        <v>1</v>
      </c>
      <c r="Y242" s="32" t="s">
        <v>109</v>
      </c>
      <c r="Z242" s="32" t="s">
        <v>109</v>
      </c>
      <c r="AA242" s="36" t="s">
        <v>109</v>
      </c>
      <c r="AB242" s="36" t="s">
        <v>109</v>
      </c>
      <c r="AC242" s="32" t="s">
        <v>109</v>
      </c>
      <c r="AD242" s="38">
        <v>231.85958357997657</v>
      </c>
      <c r="AE242" s="39">
        <v>87.17</v>
      </c>
      <c r="AF242" s="38">
        <v>3165680.2464114404</v>
      </c>
      <c r="AG242" s="39">
        <v>89.45</v>
      </c>
      <c r="AH242" s="40">
        <v>156.63</v>
      </c>
      <c r="AI242" s="38">
        <v>0</v>
      </c>
      <c r="AJ242" s="38">
        <v>0</v>
      </c>
      <c r="AK242" s="38">
        <v>0</v>
      </c>
      <c r="AL242" s="38">
        <v>3248481.1044001258</v>
      </c>
      <c r="AM242" s="38">
        <v>0</v>
      </c>
      <c r="AN242" s="41" t="s">
        <v>109</v>
      </c>
    </row>
    <row r="243" spans="1:40" x14ac:dyDescent="0.15">
      <c r="A243" s="32" t="s">
        <v>153</v>
      </c>
      <c r="B243" s="32" t="s">
        <v>46</v>
      </c>
      <c r="C243" s="32" t="s">
        <v>49</v>
      </c>
      <c r="D243" s="32" t="s">
        <v>398</v>
      </c>
      <c r="E243" s="32" t="s">
        <v>906</v>
      </c>
      <c r="F243" s="32" t="s">
        <v>1410</v>
      </c>
      <c r="G243" s="32" t="s">
        <v>109</v>
      </c>
      <c r="H243" s="32" t="s">
        <v>1684</v>
      </c>
      <c r="I243" s="35">
        <v>7259546.8172664614</v>
      </c>
      <c r="J243" s="32" t="s">
        <v>149</v>
      </c>
      <c r="K243" s="35">
        <v>9437410.8624464013</v>
      </c>
      <c r="L243" s="32" t="s">
        <v>1684</v>
      </c>
      <c r="M243" s="35">
        <v>7259546.8172664614</v>
      </c>
      <c r="N243" s="32" t="s">
        <v>149</v>
      </c>
      <c r="O243" s="35">
        <v>9437410.8624464013</v>
      </c>
      <c r="P243" s="35">
        <v>7259546.8172664614</v>
      </c>
      <c r="Q243" s="35">
        <v>0</v>
      </c>
      <c r="R243" s="35">
        <v>0</v>
      </c>
      <c r="S243" s="36">
        <v>0</v>
      </c>
      <c r="T243" s="32" t="s">
        <v>20</v>
      </c>
      <c r="U243" s="32" t="s">
        <v>109</v>
      </c>
      <c r="V243" s="32" t="s">
        <v>1697</v>
      </c>
      <c r="W243" s="36">
        <v>8.6773796249991229</v>
      </c>
      <c r="X243" s="36">
        <v>1</v>
      </c>
      <c r="Y243" s="32" t="s">
        <v>109</v>
      </c>
      <c r="Z243" s="32" t="s">
        <v>109</v>
      </c>
      <c r="AA243" s="36" t="s">
        <v>109</v>
      </c>
      <c r="AB243" s="36" t="s">
        <v>109</v>
      </c>
      <c r="AC243" s="32" t="s">
        <v>109</v>
      </c>
      <c r="AD243" s="38">
        <v>437.16638550745586</v>
      </c>
      <c r="AE243" s="39">
        <v>105.02</v>
      </c>
      <c r="AF243" s="38">
        <v>7191073.4410980009</v>
      </c>
      <c r="AG243" s="39">
        <v>106.02</v>
      </c>
      <c r="AH243" s="40">
        <v>156.63</v>
      </c>
      <c r="AI243" s="38">
        <v>0</v>
      </c>
      <c r="AJ243" s="38">
        <v>0</v>
      </c>
      <c r="AK243" s="38">
        <v>0</v>
      </c>
      <c r="AL243" s="38">
        <v>7259546.8172664614</v>
      </c>
      <c r="AM243" s="38">
        <v>0</v>
      </c>
      <c r="AN243" s="41" t="s">
        <v>109</v>
      </c>
    </row>
    <row r="244" spans="1:40" x14ac:dyDescent="0.15">
      <c r="A244" s="32" t="s">
        <v>153</v>
      </c>
      <c r="B244" s="32" t="s">
        <v>46</v>
      </c>
      <c r="C244" s="32" t="s">
        <v>49</v>
      </c>
      <c r="D244" s="32" t="s">
        <v>399</v>
      </c>
      <c r="E244" s="32" t="s">
        <v>907</v>
      </c>
      <c r="F244" s="32" t="s">
        <v>1411</v>
      </c>
      <c r="G244" s="32" t="s">
        <v>109</v>
      </c>
      <c r="H244" s="32" t="s">
        <v>1684</v>
      </c>
      <c r="I244" s="35">
        <v>2767756.4425200806</v>
      </c>
      <c r="J244" s="32" t="s">
        <v>149</v>
      </c>
      <c r="K244" s="35">
        <v>3598083.375276105</v>
      </c>
      <c r="L244" s="32" t="s">
        <v>1684</v>
      </c>
      <c r="M244" s="35">
        <v>2767756.4425200806</v>
      </c>
      <c r="N244" s="32" t="s">
        <v>149</v>
      </c>
      <c r="O244" s="35">
        <v>3598083.375276105</v>
      </c>
      <c r="P244" s="35">
        <v>2767756.4425200806</v>
      </c>
      <c r="Q244" s="35">
        <v>0</v>
      </c>
      <c r="R244" s="35">
        <v>0</v>
      </c>
      <c r="S244" s="36">
        <v>0</v>
      </c>
      <c r="T244" s="32" t="s">
        <v>20</v>
      </c>
      <c r="U244" s="32" t="s">
        <v>109</v>
      </c>
      <c r="V244" s="32" t="s">
        <v>1697</v>
      </c>
      <c r="W244" s="36">
        <v>8.6773796249991229</v>
      </c>
      <c r="X244" s="36">
        <v>1</v>
      </c>
      <c r="Y244" s="32" t="s">
        <v>109</v>
      </c>
      <c r="Z244" s="32" t="s">
        <v>109</v>
      </c>
      <c r="AA244" s="36" t="s">
        <v>109</v>
      </c>
      <c r="AB244" s="36" t="s">
        <v>109</v>
      </c>
      <c r="AC244" s="32" t="s">
        <v>109</v>
      </c>
      <c r="AD244" s="38">
        <v>136.4951815012362</v>
      </c>
      <c r="AE244" s="39">
        <v>120.73</v>
      </c>
      <c r="AF244" s="38">
        <v>2581115.638677733</v>
      </c>
      <c r="AG244" s="39">
        <v>129.46</v>
      </c>
      <c r="AH244" s="40">
        <v>156.63</v>
      </c>
      <c r="AI244" s="38">
        <v>0</v>
      </c>
      <c r="AJ244" s="38">
        <v>0</v>
      </c>
      <c r="AK244" s="38">
        <v>0</v>
      </c>
      <c r="AL244" s="38">
        <v>2767756.4425200806</v>
      </c>
      <c r="AM244" s="38">
        <v>0</v>
      </c>
      <c r="AN244" s="41" t="s">
        <v>109</v>
      </c>
    </row>
    <row r="245" spans="1:40" x14ac:dyDescent="0.15">
      <c r="A245" s="32" t="s">
        <v>153</v>
      </c>
      <c r="B245" s="32" t="s">
        <v>46</v>
      </c>
      <c r="C245" s="32" t="s">
        <v>49</v>
      </c>
      <c r="D245" s="32" t="s">
        <v>400</v>
      </c>
      <c r="E245" s="32" t="s">
        <v>908</v>
      </c>
      <c r="F245" s="32" t="s">
        <v>1412</v>
      </c>
      <c r="G245" s="32" t="s">
        <v>109</v>
      </c>
      <c r="H245" s="32" t="s">
        <v>1684</v>
      </c>
      <c r="I245" s="35">
        <v>21489843.634393405</v>
      </c>
      <c r="J245" s="32" t="s">
        <v>149</v>
      </c>
      <c r="K245" s="35">
        <v>27936796.724711426</v>
      </c>
      <c r="L245" s="32" t="s">
        <v>1684</v>
      </c>
      <c r="M245" s="35">
        <v>21489843.634393405</v>
      </c>
      <c r="N245" s="32" t="s">
        <v>149</v>
      </c>
      <c r="O245" s="35">
        <v>27936796.724711426</v>
      </c>
      <c r="P245" s="35">
        <v>21489843.634393405</v>
      </c>
      <c r="Q245" s="35">
        <v>0</v>
      </c>
      <c r="R245" s="35">
        <v>0</v>
      </c>
      <c r="S245" s="36">
        <v>0</v>
      </c>
      <c r="T245" s="32" t="s">
        <v>20</v>
      </c>
      <c r="U245" s="32" t="s">
        <v>109</v>
      </c>
      <c r="V245" s="32" t="s">
        <v>1697</v>
      </c>
      <c r="W245" s="36">
        <v>8.6773796249991229</v>
      </c>
      <c r="X245" s="36">
        <v>1</v>
      </c>
      <c r="Y245" s="32" t="s">
        <v>109</v>
      </c>
      <c r="Z245" s="32" t="s">
        <v>109</v>
      </c>
      <c r="AA245" s="36" t="s">
        <v>109</v>
      </c>
      <c r="AB245" s="36" t="s">
        <v>109</v>
      </c>
      <c r="AC245" s="32" t="s">
        <v>109</v>
      </c>
      <c r="AD245" s="38">
        <v>757.01459848492357</v>
      </c>
      <c r="AE245" s="39">
        <v>183.59</v>
      </c>
      <c r="AF245" s="38">
        <v>21768485.921840824</v>
      </c>
      <c r="AG245" s="39">
        <v>181.24</v>
      </c>
      <c r="AH245" s="40">
        <v>156.63</v>
      </c>
      <c r="AI245" s="38">
        <v>0</v>
      </c>
      <c r="AJ245" s="38">
        <v>0</v>
      </c>
      <c r="AK245" s="38">
        <v>0</v>
      </c>
      <c r="AL245" s="38">
        <v>21489843.634393405</v>
      </c>
      <c r="AM245" s="38">
        <v>0</v>
      </c>
      <c r="AN245" s="41" t="s">
        <v>109</v>
      </c>
    </row>
    <row r="246" spans="1:40" x14ac:dyDescent="0.15">
      <c r="A246" s="32" t="s">
        <v>153</v>
      </c>
      <c r="B246" s="32" t="s">
        <v>46</v>
      </c>
      <c r="C246" s="32" t="s">
        <v>49</v>
      </c>
      <c r="D246" s="32" t="s">
        <v>401</v>
      </c>
      <c r="E246" s="32" t="s">
        <v>909</v>
      </c>
      <c r="F246" s="32" t="s">
        <v>1413</v>
      </c>
      <c r="G246" s="32" t="s">
        <v>109</v>
      </c>
      <c r="H246" s="32" t="s">
        <v>1684</v>
      </c>
      <c r="I246" s="35">
        <v>18118407.878754076</v>
      </c>
      <c r="J246" s="32" t="s">
        <v>149</v>
      </c>
      <c r="K246" s="35">
        <v>23553930.242380299</v>
      </c>
      <c r="L246" s="32" t="s">
        <v>1684</v>
      </c>
      <c r="M246" s="35">
        <v>18118407.878754076</v>
      </c>
      <c r="N246" s="32" t="s">
        <v>149</v>
      </c>
      <c r="O246" s="35">
        <v>23553930.242380299</v>
      </c>
      <c r="P246" s="35">
        <v>18091898.136904519</v>
      </c>
      <c r="Q246" s="35">
        <v>26509.741849557322</v>
      </c>
      <c r="R246" s="35">
        <v>0</v>
      </c>
      <c r="S246" s="36">
        <v>0</v>
      </c>
      <c r="T246" s="32" t="s">
        <v>20</v>
      </c>
      <c r="U246" s="32" t="s">
        <v>109</v>
      </c>
      <c r="V246" s="32" t="s">
        <v>1697</v>
      </c>
      <c r="W246" s="36">
        <v>8.6773796249991229</v>
      </c>
      <c r="X246" s="36">
        <v>1</v>
      </c>
      <c r="Y246" s="32" t="s">
        <v>109</v>
      </c>
      <c r="Z246" s="32" t="s">
        <v>109</v>
      </c>
      <c r="AA246" s="36" t="s">
        <v>109</v>
      </c>
      <c r="AB246" s="36" t="s">
        <v>109</v>
      </c>
      <c r="AC246" s="32" t="s">
        <v>109</v>
      </c>
      <c r="AD246" s="38">
        <v>313.42695205496835</v>
      </c>
      <c r="AE246" s="39">
        <v>361.94</v>
      </c>
      <c r="AF246" s="38">
        <v>17768381.474916786</v>
      </c>
      <c r="AG246" s="39">
        <v>368.53</v>
      </c>
      <c r="AH246" s="40">
        <v>156.63</v>
      </c>
      <c r="AI246" s="38">
        <v>26509.741849557322</v>
      </c>
      <c r="AJ246" s="38">
        <v>0</v>
      </c>
      <c r="AK246" s="38">
        <v>26509.741849557322</v>
      </c>
      <c r="AL246" s="38">
        <v>18118407.878754076</v>
      </c>
      <c r="AM246" s="38">
        <v>0</v>
      </c>
      <c r="AN246" s="41" t="s">
        <v>109</v>
      </c>
    </row>
    <row r="247" spans="1:40" x14ac:dyDescent="0.15">
      <c r="A247" s="32" t="s">
        <v>153</v>
      </c>
      <c r="B247" s="32" t="s">
        <v>46</v>
      </c>
      <c r="C247" s="32" t="s">
        <v>49</v>
      </c>
      <c r="D247" s="32" t="s">
        <v>402</v>
      </c>
      <c r="E247" s="32" t="s">
        <v>910</v>
      </c>
      <c r="F247" s="32" t="s">
        <v>1414</v>
      </c>
      <c r="G247" s="32" t="s">
        <v>109</v>
      </c>
      <c r="H247" s="32" t="s">
        <v>1684</v>
      </c>
      <c r="I247" s="35">
        <v>42888992.598553263</v>
      </c>
      <c r="J247" s="32" t="s">
        <v>149</v>
      </c>
      <c r="K247" s="35">
        <v>55755690.378119245</v>
      </c>
      <c r="L247" s="32" t="s">
        <v>1684</v>
      </c>
      <c r="M247" s="35">
        <v>42888992.598553263</v>
      </c>
      <c r="N247" s="32" t="s">
        <v>149</v>
      </c>
      <c r="O247" s="35">
        <v>55755690.378119245</v>
      </c>
      <c r="P247" s="35">
        <v>42888992.598553263</v>
      </c>
      <c r="Q247" s="35">
        <v>0</v>
      </c>
      <c r="R247" s="35">
        <v>0</v>
      </c>
      <c r="S247" s="36">
        <v>0</v>
      </c>
      <c r="T247" s="32" t="s">
        <v>20</v>
      </c>
      <c r="U247" s="32" t="s">
        <v>109</v>
      </c>
      <c r="V247" s="32" t="s">
        <v>1697</v>
      </c>
      <c r="W247" s="36">
        <v>8.6773796249991229</v>
      </c>
      <c r="X247" s="36">
        <v>1</v>
      </c>
      <c r="Y247" s="32" t="s">
        <v>109</v>
      </c>
      <c r="Z247" s="32" t="s">
        <v>109</v>
      </c>
      <c r="AA247" s="36" t="s">
        <v>109</v>
      </c>
      <c r="AB247" s="36" t="s">
        <v>109</v>
      </c>
      <c r="AC247" s="32" t="s">
        <v>109</v>
      </c>
      <c r="AD247" s="38">
        <v>1973.9303170948006</v>
      </c>
      <c r="AE247" s="39">
        <v>133.74</v>
      </c>
      <c r="AF247" s="38">
        <v>41349292.588795997</v>
      </c>
      <c r="AG247" s="39">
        <v>138.72</v>
      </c>
      <c r="AH247" s="40">
        <v>156.63</v>
      </c>
      <c r="AI247" s="38">
        <v>0</v>
      </c>
      <c r="AJ247" s="38">
        <v>0</v>
      </c>
      <c r="AK247" s="38">
        <v>0</v>
      </c>
      <c r="AL247" s="38">
        <v>42888992.598553263</v>
      </c>
      <c r="AM247" s="38">
        <v>0</v>
      </c>
      <c r="AN247" s="41" t="s">
        <v>109</v>
      </c>
    </row>
    <row r="248" spans="1:40" x14ac:dyDescent="0.15">
      <c r="A248" s="32" t="s">
        <v>153</v>
      </c>
      <c r="B248" s="32" t="s">
        <v>46</v>
      </c>
      <c r="C248" s="32" t="s">
        <v>49</v>
      </c>
      <c r="D248" s="32" t="s">
        <v>403</v>
      </c>
      <c r="E248" s="32" t="s">
        <v>911</v>
      </c>
      <c r="F248" s="32" t="s">
        <v>1415</v>
      </c>
      <c r="G248" s="32" t="s">
        <v>109</v>
      </c>
      <c r="H248" s="32" t="s">
        <v>1684</v>
      </c>
      <c r="I248" s="35">
        <v>2235105.3864522818</v>
      </c>
      <c r="J248" s="32" t="s">
        <v>149</v>
      </c>
      <c r="K248" s="35">
        <v>2905637.0023879665</v>
      </c>
      <c r="L248" s="32" t="s">
        <v>1684</v>
      </c>
      <c r="M248" s="35">
        <v>2235105.3864522818</v>
      </c>
      <c r="N248" s="32" t="s">
        <v>149</v>
      </c>
      <c r="O248" s="35">
        <v>2905637.0023879665</v>
      </c>
      <c r="P248" s="35">
        <v>2235105.3864522818</v>
      </c>
      <c r="Q248" s="35">
        <v>0</v>
      </c>
      <c r="R248" s="35">
        <v>0</v>
      </c>
      <c r="S248" s="36">
        <v>0</v>
      </c>
      <c r="T248" s="32" t="s">
        <v>20</v>
      </c>
      <c r="U248" s="32" t="s">
        <v>109</v>
      </c>
      <c r="V248" s="32" t="s">
        <v>1697</v>
      </c>
      <c r="W248" s="36">
        <v>8.6773796249991229</v>
      </c>
      <c r="X248" s="36">
        <v>1</v>
      </c>
      <c r="Y248" s="32" t="s">
        <v>109</v>
      </c>
      <c r="Z248" s="32" t="s">
        <v>109</v>
      </c>
      <c r="AA248" s="36" t="s">
        <v>109</v>
      </c>
      <c r="AB248" s="36" t="s">
        <v>109</v>
      </c>
      <c r="AC248" s="32" t="s">
        <v>109</v>
      </c>
      <c r="AD248" s="38">
        <v>578.4341258024416</v>
      </c>
      <c r="AE248" s="39">
        <v>24.79</v>
      </c>
      <c r="AF248" s="38">
        <v>2245977.3621582394</v>
      </c>
      <c r="AG248" s="39">
        <v>24.67</v>
      </c>
      <c r="AH248" s="40">
        <v>156.63</v>
      </c>
      <c r="AI248" s="38">
        <v>0</v>
      </c>
      <c r="AJ248" s="38">
        <v>0</v>
      </c>
      <c r="AK248" s="38">
        <v>0</v>
      </c>
      <c r="AL248" s="38">
        <v>2235105.3864522818</v>
      </c>
      <c r="AM248" s="38">
        <v>0</v>
      </c>
      <c r="AN248" s="41" t="s">
        <v>109</v>
      </c>
    </row>
    <row r="249" spans="1:40" x14ac:dyDescent="0.15">
      <c r="A249" s="32" t="s">
        <v>153</v>
      </c>
      <c r="B249" s="32" t="s">
        <v>46</v>
      </c>
      <c r="C249" s="32" t="s">
        <v>49</v>
      </c>
      <c r="D249" s="32" t="s">
        <v>404</v>
      </c>
      <c r="E249" s="32" t="s">
        <v>912</v>
      </c>
      <c r="F249" s="32" t="s">
        <v>1416</v>
      </c>
      <c r="G249" s="32" t="s">
        <v>109</v>
      </c>
      <c r="H249" s="32" t="s">
        <v>1684</v>
      </c>
      <c r="I249" s="35">
        <v>6550440.2052387511</v>
      </c>
      <c r="J249" s="32" t="s">
        <v>149</v>
      </c>
      <c r="K249" s="35">
        <v>8515572.2668103762</v>
      </c>
      <c r="L249" s="32" t="s">
        <v>1684</v>
      </c>
      <c r="M249" s="35">
        <v>6550440.2052387511</v>
      </c>
      <c r="N249" s="32" t="s">
        <v>149</v>
      </c>
      <c r="O249" s="35">
        <v>8515572.2668103762</v>
      </c>
      <c r="P249" s="35">
        <v>6550440.2052387511</v>
      </c>
      <c r="Q249" s="35">
        <v>0</v>
      </c>
      <c r="R249" s="35">
        <v>0</v>
      </c>
      <c r="S249" s="36">
        <v>0</v>
      </c>
      <c r="T249" s="32" t="s">
        <v>20</v>
      </c>
      <c r="U249" s="32" t="s">
        <v>109</v>
      </c>
      <c r="V249" s="32" t="s">
        <v>1697</v>
      </c>
      <c r="W249" s="36">
        <v>8.6773796249991229</v>
      </c>
      <c r="X249" s="36">
        <v>1</v>
      </c>
      <c r="Y249" s="32" t="s">
        <v>109</v>
      </c>
      <c r="Z249" s="32" t="s">
        <v>109</v>
      </c>
      <c r="AA249" s="36" t="s">
        <v>109</v>
      </c>
      <c r="AB249" s="36" t="s">
        <v>109</v>
      </c>
      <c r="AC249" s="32" t="s">
        <v>109</v>
      </c>
      <c r="AD249" s="38">
        <v>229.95056006247677</v>
      </c>
      <c r="AE249" s="39">
        <v>177.7</v>
      </c>
      <c r="AF249" s="38">
        <v>6400248.6477374164</v>
      </c>
      <c r="AG249" s="39">
        <v>181.87</v>
      </c>
      <c r="AH249" s="40">
        <v>156.63</v>
      </c>
      <c r="AI249" s="38">
        <v>0</v>
      </c>
      <c r="AJ249" s="38">
        <v>0</v>
      </c>
      <c r="AK249" s="38">
        <v>0</v>
      </c>
      <c r="AL249" s="38">
        <v>6550440.2052387511</v>
      </c>
      <c r="AM249" s="38">
        <v>0</v>
      </c>
      <c r="AN249" s="41" t="s">
        <v>109</v>
      </c>
    </row>
    <row r="250" spans="1:40" x14ac:dyDescent="0.15">
      <c r="A250" s="32" t="s">
        <v>153</v>
      </c>
      <c r="B250" s="32" t="s">
        <v>46</v>
      </c>
      <c r="C250" s="32" t="s">
        <v>49</v>
      </c>
      <c r="D250" s="32" t="s">
        <v>405</v>
      </c>
      <c r="E250" s="32" t="s">
        <v>913</v>
      </c>
      <c r="F250" s="32" t="s">
        <v>1417</v>
      </c>
      <c r="G250" s="32" t="s">
        <v>109</v>
      </c>
      <c r="H250" s="32" t="s">
        <v>1684</v>
      </c>
      <c r="I250" s="35">
        <v>3420593.1979887444</v>
      </c>
      <c r="J250" s="32" t="s">
        <v>149</v>
      </c>
      <c r="K250" s="35">
        <v>4446771.1573853679</v>
      </c>
      <c r="L250" s="32" t="s">
        <v>1684</v>
      </c>
      <c r="M250" s="35">
        <v>3420593.1979887444</v>
      </c>
      <c r="N250" s="32" t="s">
        <v>149</v>
      </c>
      <c r="O250" s="35">
        <v>4446771.1573853679</v>
      </c>
      <c r="P250" s="35">
        <v>3420593.1979887444</v>
      </c>
      <c r="Q250" s="35">
        <v>0</v>
      </c>
      <c r="R250" s="35">
        <v>0</v>
      </c>
      <c r="S250" s="36">
        <v>0</v>
      </c>
      <c r="T250" s="32" t="s">
        <v>20</v>
      </c>
      <c r="U250" s="32" t="s">
        <v>109</v>
      </c>
      <c r="V250" s="32" t="s">
        <v>1697</v>
      </c>
      <c r="W250" s="36">
        <v>8.6773796249991229</v>
      </c>
      <c r="X250" s="36">
        <v>1</v>
      </c>
      <c r="Y250" s="32" t="s">
        <v>109</v>
      </c>
      <c r="Z250" s="32" t="s">
        <v>109</v>
      </c>
      <c r="AA250" s="36" t="s">
        <v>109</v>
      </c>
      <c r="AB250" s="36" t="s">
        <v>109</v>
      </c>
      <c r="AC250" s="32" t="s">
        <v>109</v>
      </c>
      <c r="AD250" s="38">
        <v>440.02992078370556</v>
      </c>
      <c r="AE250" s="39">
        <v>47.6</v>
      </c>
      <c r="AF250" s="38">
        <v>3280681.7321291463</v>
      </c>
      <c r="AG250" s="39">
        <v>49.63</v>
      </c>
      <c r="AH250" s="40">
        <v>156.63</v>
      </c>
      <c r="AI250" s="38">
        <v>0</v>
      </c>
      <c r="AJ250" s="38">
        <v>0</v>
      </c>
      <c r="AK250" s="38">
        <v>0</v>
      </c>
      <c r="AL250" s="38">
        <v>3420593.1979887444</v>
      </c>
      <c r="AM250" s="38">
        <v>0</v>
      </c>
      <c r="AN250" s="41" t="s">
        <v>109</v>
      </c>
    </row>
    <row r="251" spans="1:40" x14ac:dyDescent="0.15">
      <c r="A251" s="32" t="s">
        <v>153</v>
      </c>
      <c r="B251" s="32" t="s">
        <v>46</v>
      </c>
      <c r="C251" s="32" t="s">
        <v>49</v>
      </c>
      <c r="D251" s="32" t="s">
        <v>406</v>
      </c>
      <c r="E251" s="32" t="s">
        <v>914</v>
      </c>
      <c r="F251" s="32" t="s">
        <v>1418</v>
      </c>
      <c r="G251" s="32" t="s">
        <v>109</v>
      </c>
      <c r="H251" s="32" t="s">
        <v>1684</v>
      </c>
      <c r="I251" s="35">
        <v>237396336.89643413</v>
      </c>
      <c r="J251" s="32" t="s">
        <v>149</v>
      </c>
      <c r="K251" s="35">
        <v>308615237.9653644</v>
      </c>
      <c r="L251" s="32" t="s">
        <v>1684</v>
      </c>
      <c r="M251" s="35">
        <v>237396336.89643413</v>
      </c>
      <c r="N251" s="32" t="s">
        <v>149</v>
      </c>
      <c r="O251" s="35">
        <v>308615237.9653644</v>
      </c>
      <c r="P251" s="35">
        <v>237396336.89643413</v>
      </c>
      <c r="Q251" s="35">
        <v>0</v>
      </c>
      <c r="R251" s="35">
        <v>0</v>
      </c>
      <c r="S251" s="36">
        <v>0</v>
      </c>
      <c r="T251" s="32" t="s">
        <v>1694</v>
      </c>
      <c r="U251" s="32" t="s">
        <v>1694</v>
      </c>
      <c r="V251" s="32" t="s">
        <v>1694</v>
      </c>
      <c r="W251" s="36">
        <v>8.6773796249991229</v>
      </c>
      <c r="X251" s="36">
        <v>1</v>
      </c>
      <c r="Y251" s="32" t="s">
        <v>109</v>
      </c>
      <c r="Z251" s="32" t="s">
        <v>109</v>
      </c>
      <c r="AA251" s="36" t="s">
        <v>109</v>
      </c>
      <c r="AB251" s="36" t="s">
        <v>109</v>
      </c>
      <c r="AC251" s="32" t="s">
        <v>109</v>
      </c>
      <c r="AD251" s="38">
        <v>2964.7135226772007</v>
      </c>
      <c r="AE251" s="39">
        <v>508.94</v>
      </c>
      <c r="AF251" s="38">
        <v>236332945.45651817</v>
      </c>
      <c r="AG251" s="39">
        <v>511.23</v>
      </c>
      <c r="AH251" s="40">
        <v>156.63</v>
      </c>
      <c r="AI251" s="38">
        <v>0</v>
      </c>
      <c r="AJ251" s="38">
        <v>0</v>
      </c>
      <c r="AK251" s="38">
        <v>0</v>
      </c>
      <c r="AL251" s="38">
        <v>237396336.89643413</v>
      </c>
      <c r="AM251" s="38">
        <v>0</v>
      </c>
      <c r="AN251" s="41" t="s">
        <v>109</v>
      </c>
    </row>
    <row r="252" spans="1:40" x14ac:dyDescent="0.15">
      <c r="A252" s="32" t="s">
        <v>153</v>
      </c>
      <c r="B252" s="32" t="s">
        <v>46</v>
      </c>
      <c r="C252" s="32" t="s">
        <v>49</v>
      </c>
      <c r="D252" s="32" t="s">
        <v>407</v>
      </c>
      <c r="E252" s="32" t="s">
        <v>915</v>
      </c>
      <c r="F252" s="32" t="s">
        <v>1419</v>
      </c>
      <c r="G252" s="32" t="s">
        <v>109</v>
      </c>
      <c r="H252" s="32" t="s">
        <v>1684</v>
      </c>
      <c r="I252" s="35">
        <v>2711701.0040115672</v>
      </c>
      <c r="J252" s="32" t="s">
        <v>149</v>
      </c>
      <c r="K252" s="35">
        <v>3525211.3052150379</v>
      </c>
      <c r="L252" s="32" t="s">
        <v>1684</v>
      </c>
      <c r="M252" s="35">
        <v>2711701.0040115672</v>
      </c>
      <c r="N252" s="32" t="s">
        <v>149</v>
      </c>
      <c r="O252" s="35">
        <v>3525211.3052150379</v>
      </c>
      <c r="P252" s="35">
        <v>2711701.0040115672</v>
      </c>
      <c r="Q252" s="35">
        <v>0</v>
      </c>
      <c r="R252" s="35">
        <v>0</v>
      </c>
      <c r="S252" s="36">
        <v>0</v>
      </c>
      <c r="T252" s="32" t="s">
        <v>20</v>
      </c>
      <c r="U252" s="32" t="s">
        <v>109</v>
      </c>
      <c r="V252" s="32" t="s">
        <v>1697</v>
      </c>
      <c r="W252" s="36">
        <v>8.6773796249991229</v>
      </c>
      <c r="X252" s="36">
        <v>1</v>
      </c>
      <c r="Y252" s="32" t="s">
        <v>109</v>
      </c>
      <c r="Z252" s="32" t="s">
        <v>109</v>
      </c>
      <c r="AA252" s="36" t="s">
        <v>109</v>
      </c>
      <c r="AB252" s="36" t="s">
        <v>109</v>
      </c>
      <c r="AC252" s="32" t="s">
        <v>109</v>
      </c>
      <c r="AD252" s="38">
        <v>238.10729690997596</v>
      </c>
      <c r="AE252" s="39">
        <v>70.64</v>
      </c>
      <c r="AF252" s="38">
        <v>2634500.8739280412</v>
      </c>
      <c r="AG252" s="39">
        <v>72.709999999999994</v>
      </c>
      <c r="AH252" s="40">
        <v>156.63</v>
      </c>
      <c r="AI252" s="38">
        <v>0</v>
      </c>
      <c r="AJ252" s="38">
        <v>0</v>
      </c>
      <c r="AK252" s="38">
        <v>0</v>
      </c>
      <c r="AL252" s="38">
        <v>2711701.0040115672</v>
      </c>
      <c r="AM252" s="38">
        <v>0</v>
      </c>
      <c r="AN252" s="41" t="s">
        <v>109</v>
      </c>
    </row>
    <row r="253" spans="1:40" x14ac:dyDescent="0.15">
      <c r="A253" s="32" t="s">
        <v>153</v>
      </c>
      <c r="B253" s="32" t="s">
        <v>46</v>
      </c>
      <c r="C253" s="32" t="s">
        <v>49</v>
      </c>
      <c r="D253" s="32" t="s">
        <v>408</v>
      </c>
      <c r="E253" s="32" t="s">
        <v>916</v>
      </c>
      <c r="F253" s="32" t="s">
        <v>1420</v>
      </c>
      <c r="G253" s="32" t="s">
        <v>109</v>
      </c>
      <c r="H253" s="32" t="s">
        <v>1684</v>
      </c>
      <c r="I253" s="35">
        <v>1277152.6128120848</v>
      </c>
      <c r="J253" s="32" t="s">
        <v>149</v>
      </c>
      <c r="K253" s="35">
        <v>1660298.3966557104</v>
      </c>
      <c r="L253" s="32" t="s">
        <v>1684</v>
      </c>
      <c r="M253" s="35">
        <v>1277152.6128120848</v>
      </c>
      <c r="N253" s="32" t="s">
        <v>149</v>
      </c>
      <c r="O253" s="35">
        <v>1660298.3966557104</v>
      </c>
      <c r="P253" s="35">
        <v>1277152.6128120848</v>
      </c>
      <c r="Q253" s="35">
        <v>0</v>
      </c>
      <c r="R253" s="35">
        <v>0</v>
      </c>
      <c r="S253" s="36">
        <v>0</v>
      </c>
      <c r="T253" s="32" t="s">
        <v>20</v>
      </c>
      <c r="U253" s="32" t="s">
        <v>109</v>
      </c>
      <c r="V253" s="32" t="s">
        <v>1697</v>
      </c>
      <c r="W253" s="36">
        <v>8.6773796249991229</v>
      </c>
      <c r="X253" s="36">
        <v>1</v>
      </c>
      <c r="Y253" s="32" t="s">
        <v>109</v>
      </c>
      <c r="Z253" s="32" t="s">
        <v>109</v>
      </c>
      <c r="AA253" s="36" t="s">
        <v>109</v>
      </c>
      <c r="AB253" s="36" t="s">
        <v>109</v>
      </c>
      <c r="AC253" s="32" t="s">
        <v>109</v>
      </c>
      <c r="AD253" s="38">
        <v>284.70482549622125</v>
      </c>
      <c r="AE253" s="39">
        <v>27.87</v>
      </c>
      <c r="AF253" s="38">
        <v>1242815.7877669819</v>
      </c>
      <c r="AG253" s="39">
        <v>28.64</v>
      </c>
      <c r="AH253" s="40">
        <v>156.63</v>
      </c>
      <c r="AI253" s="38">
        <v>0</v>
      </c>
      <c r="AJ253" s="38">
        <v>0</v>
      </c>
      <c r="AK253" s="38">
        <v>0</v>
      </c>
      <c r="AL253" s="38">
        <v>1277152.6128120848</v>
      </c>
      <c r="AM253" s="38">
        <v>0</v>
      </c>
      <c r="AN253" s="41" t="s">
        <v>109</v>
      </c>
    </row>
    <row r="254" spans="1:40" x14ac:dyDescent="0.15">
      <c r="A254" s="32" t="s">
        <v>153</v>
      </c>
      <c r="B254" s="32" t="s">
        <v>46</v>
      </c>
      <c r="C254" s="32" t="s">
        <v>49</v>
      </c>
      <c r="D254" s="32" t="s">
        <v>409</v>
      </c>
      <c r="E254" s="32" t="s">
        <v>917</v>
      </c>
      <c r="F254" s="32" t="s">
        <v>1421</v>
      </c>
      <c r="G254" s="32" t="s">
        <v>109</v>
      </c>
      <c r="H254" s="32" t="s">
        <v>1684</v>
      </c>
      <c r="I254" s="35">
        <v>4770411.142292331</v>
      </c>
      <c r="J254" s="32" t="s">
        <v>149</v>
      </c>
      <c r="K254" s="35">
        <v>6201534.48498003</v>
      </c>
      <c r="L254" s="32" t="s">
        <v>1684</v>
      </c>
      <c r="M254" s="35">
        <v>4770411.142292331</v>
      </c>
      <c r="N254" s="32" t="s">
        <v>149</v>
      </c>
      <c r="O254" s="35">
        <v>6201534.48498003</v>
      </c>
      <c r="P254" s="35">
        <v>4770411.142292331</v>
      </c>
      <c r="Q254" s="35">
        <v>0</v>
      </c>
      <c r="R254" s="35">
        <v>0</v>
      </c>
      <c r="S254" s="36">
        <v>0</v>
      </c>
      <c r="T254" s="32" t="s">
        <v>20</v>
      </c>
      <c r="U254" s="32" t="s">
        <v>109</v>
      </c>
      <c r="V254" s="32" t="s">
        <v>1697</v>
      </c>
      <c r="W254" s="36">
        <v>8.6773796249991229</v>
      </c>
      <c r="X254" s="36">
        <v>1</v>
      </c>
      <c r="Y254" s="32" t="s">
        <v>109</v>
      </c>
      <c r="Z254" s="32" t="s">
        <v>109</v>
      </c>
      <c r="AA254" s="36" t="s">
        <v>109</v>
      </c>
      <c r="AB254" s="36" t="s">
        <v>109</v>
      </c>
      <c r="AC254" s="32" t="s">
        <v>109</v>
      </c>
      <c r="AD254" s="38">
        <v>190.90235174998071</v>
      </c>
      <c r="AE254" s="39">
        <v>152.80000000000001</v>
      </c>
      <c r="AF254" s="38">
        <v>4568878.1327637639</v>
      </c>
      <c r="AG254" s="39">
        <v>159.54</v>
      </c>
      <c r="AH254" s="40">
        <v>156.63</v>
      </c>
      <c r="AI254" s="38">
        <v>0</v>
      </c>
      <c r="AJ254" s="38">
        <v>0</v>
      </c>
      <c r="AK254" s="38">
        <v>0</v>
      </c>
      <c r="AL254" s="38">
        <v>4770411.142292331</v>
      </c>
      <c r="AM254" s="38">
        <v>0</v>
      </c>
      <c r="AN254" s="41" t="s">
        <v>109</v>
      </c>
    </row>
    <row r="255" spans="1:40" x14ac:dyDescent="0.15">
      <c r="A255" s="32" t="s">
        <v>153</v>
      </c>
      <c r="B255" s="32" t="s">
        <v>46</v>
      </c>
      <c r="C255" s="32" t="s">
        <v>49</v>
      </c>
      <c r="D255" s="32" t="s">
        <v>410</v>
      </c>
      <c r="E255" s="32" t="s">
        <v>918</v>
      </c>
      <c r="F255" s="32" t="s">
        <v>1422</v>
      </c>
      <c r="G255" s="32" t="s">
        <v>109</v>
      </c>
      <c r="H255" s="32" t="s">
        <v>1684</v>
      </c>
      <c r="I255" s="35">
        <v>5705400.0984929297</v>
      </c>
      <c r="J255" s="32" t="s">
        <v>149</v>
      </c>
      <c r="K255" s="35">
        <v>7417020.1280408092</v>
      </c>
      <c r="L255" s="32" t="s">
        <v>1684</v>
      </c>
      <c r="M255" s="35">
        <v>5705400.0984929297</v>
      </c>
      <c r="N255" s="32" t="s">
        <v>149</v>
      </c>
      <c r="O255" s="35">
        <v>7417020.1280408092</v>
      </c>
      <c r="P255" s="35">
        <v>5705400.0984929297</v>
      </c>
      <c r="Q255" s="35">
        <v>0</v>
      </c>
      <c r="R255" s="35">
        <v>0</v>
      </c>
      <c r="S255" s="36">
        <v>0</v>
      </c>
      <c r="T255" s="32" t="s">
        <v>20</v>
      </c>
      <c r="U255" s="32" t="s">
        <v>109</v>
      </c>
      <c r="V255" s="32" t="s">
        <v>1697</v>
      </c>
      <c r="W255" s="36">
        <v>8.6773796249991229</v>
      </c>
      <c r="X255" s="36">
        <v>1</v>
      </c>
      <c r="Y255" s="32" t="s">
        <v>109</v>
      </c>
      <c r="Z255" s="32" t="s">
        <v>109</v>
      </c>
      <c r="AA255" s="36" t="s">
        <v>109</v>
      </c>
      <c r="AB255" s="36" t="s">
        <v>109</v>
      </c>
      <c r="AC255" s="32" t="s">
        <v>109</v>
      </c>
      <c r="AD255" s="38">
        <v>483.93746168620112</v>
      </c>
      <c r="AE255" s="39">
        <v>73.94</v>
      </c>
      <c r="AF255" s="38">
        <v>5604587.2565214494</v>
      </c>
      <c r="AG255" s="39">
        <v>75.27</v>
      </c>
      <c r="AH255" s="40">
        <v>156.63</v>
      </c>
      <c r="AI255" s="38">
        <v>0</v>
      </c>
      <c r="AJ255" s="38">
        <v>0</v>
      </c>
      <c r="AK255" s="38">
        <v>0</v>
      </c>
      <c r="AL255" s="38">
        <v>5705400.0984929297</v>
      </c>
      <c r="AM255" s="38">
        <v>0</v>
      </c>
      <c r="AN255" s="41" t="s">
        <v>109</v>
      </c>
    </row>
    <row r="256" spans="1:40" x14ac:dyDescent="0.15">
      <c r="A256" s="32" t="s">
        <v>153</v>
      </c>
      <c r="B256" s="32" t="s">
        <v>46</v>
      </c>
      <c r="C256" s="32" t="s">
        <v>49</v>
      </c>
      <c r="D256" s="32" t="s">
        <v>411</v>
      </c>
      <c r="E256" s="32" t="s">
        <v>919</v>
      </c>
      <c r="F256" s="32" t="s">
        <v>1423</v>
      </c>
      <c r="G256" s="32" t="s">
        <v>109</v>
      </c>
      <c r="H256" s="32" t="s">
        <v>1684</v>
      </c>
      <c r="I256" s="35">
        <v>5100021.3205741262</v>
      </c>
      <c r="J256" s="32" t="s">
        <v>149</v>
      </c>
      <c r="K256" s="35">
        <v>6630027.7167463647</v>
      </c>
      <c r="L256" s="32" t="s">
        <v>1684</v>
      </c>
      <c r="M256" s="35">
        <v>5100021.3205741262</v>
      </c>
      <c r="N256" s="32" t="s">
        <v>149</v>
      </c>
      <c r="O256" s="35">
        <v>6630027.7167463647</v>
      </c>
      <c r="P256" s="35">
        <v>5100021.3205741262</v>
      </c>
      <c r="Q256" s="35">
        <v>0</v>
      </c>
      <c r="R256" s="35">
        <v>0</v>
      </c>
      <c r="S256" s="36">
        <v>0</v>
      </c>
      <c r="T256" s="32" t="s">
        <v>20</v>
      </c>
      <c r="U256" s="32" t="s">
        <v>109</v>
      </c>
      <c r="V256" s="32" t="s">
        <v>1697</v>
      </c>
      <c r="W256" s="36">
        <v>8.6773796249991229</v>
      </c>
      <c r="X256" s="36">
        <v>1</v>
      </c>
      <c r="Y256" s="32" t="s">
        <v>109</v>
      </c>
      <c r="Z256" s="32" t="s">
        <v>109</v>
      </c>
      <c r="AA256" s="36" t="s">
        <v>109</v>
      </c>
      <c r="AB256" s="36" t="s">
        <v>109</v>
      </c>
      <c r="AC256" s="32" t="s">
        <v>109</v>
      </c>
      <c r="AD256" s="38">
        <v>1233.8366088786254</v>
      </c>
      <c r="AE256" s="39">
        <v>26.34</v>
      </c>
      <c r="AF256" s="38">
        <v>5090358.5377189126</v>
      </c>
      <c r="AG256" s="39">
        <v>26.39</v>
      </c>
      <c r="AH256" s="40">
        <v>156.63</v>
      </c>
      <c r="AI256" s="38">
        <v>0</v>
      </c>
      <c r="AJ256" s="38">
        <v>0</v>
      </c>
      <c r="AK256" s="38">
        <v>0</v>
      </c>
      <c r="AL256" s="38">
        <v>5100021.3205741262</v>
      </c>
      <c r="AM256" s="38">
        <v>0</v>
      </c>
      <c r="AN256" s="41" t="s">
        <v>109</v>
      </c>
    </row>
    <row r="257" spans="1:40" x14ac:dyDescent="0.15">
      <c r="A257" s="32" t="s">
        <v>153</v>
      </c>
      <c r="B257" s="32" t="s">
        <v>46</v>
      </c>
      <c r="C257" s="32" t="s">
        <v>49</v>
      </c>
      <c r="D257" s="32" t="s">
        <v>412</v>
      </c>
      <c r="E257" s="32" t="s">
        <v>920</v>
      </c>
      <c r="F257" s="32" t="s">
        <v>1424</v>
      </c>
      <c r="G257" s="32" t="s">
        <v>109</v>
      </c>
      <c r="H257" s="32" t="s">
        <v>1684</v>
      </c>
      <c r="I257" s="35">
        <v>1506738.202287534</v>
      </c>
      <c r="J257" s="32" t="s">
        <v>149</v>
      </c>
      <c r="K257" s="35">
        <v>1958759.6629737944</v>
      </c>
      <c r="L257" s="32" t="s">
        <v>1684</v>
      </c>
      <c r="M257" s="35">
        <v>1506738.202287534</v>
      </c>
      <c r="N257" s="32" t="s">
        <v>149</v>
      </c>
      <c r="O257" s="35">
        <v>1958759.6629737944</v>
      </c>
      <c r="P257" s="35">
        <v>1506738.202287534</v>
      </c>
      <c r="Q257" s="35">
        <v>0</v>
      </c>
      <c r="R257" s="35">
        <v>0</v>
      </c>
      <c r="S257" s="36">
        <v>0</v>
      </c>
      <c r="T257" s="32" t="s">
        <v>20</v>
      </c>
      <c r="U257" s="32" t="s">
        <v>109</v>
      </c>
      <c r="V257" s="32" t="s">
        <v>1697</v>
      </c>
      <c r="W257" s="36">
        <v>8.6773796249991229</v>
      </c>
      <c r="X257" s="36">
        <v>1</v>
      </c>
      <c r="Y257" s="32" t="s">
        <v>109</v>
      </c>
      <c r="Z257" s="32" t="s">
        <v>109</v>
      </c>
      <c r="AA257" s="36" t="s">
        <v>109</v>
      </c>
      <c r="AB257" s="36" t="s">
        <v>109</v>
      </c>
      <c r="AC257" s="32" t="s">
        <v>109</v>
      </c>
      <c r="AD257" s="38">
        <v>318.11273705246788</v>
      </c>
      <c r="AE257" s="39">
        <v>31.29</v>
      </c>
      <c r="AF257" s="38">
        <v>1559055.5124273938</v>
      </c>
      <c r="AG257" s="39">
        <v>30.24</v>
      </c>
      <c r="AH257" s="40">
        <v>156.63</v>
      </c>
      <c r="AI257" s="38">
        <v>0</v>
      </c>
      <c r="AJ257" s="38">
        <v>0</v>
      </c>
      <c r="AK257" s="38">
        <v>0</v>
      </c>
      <c r="AL257" s="38">
        <v>1506738.202287534</v>
      </c>
      <c r="AM257" s="38">
        <v>0</v>
      </c>
      <c r="AN257" s="41" t="s">
        <v>109</v>
      </c>
    </row>
    <row r="258" spans="1:40" x14ac:dyDescent="0.15">
      <c r="A258" s="32" t="s">
        <v>153</v>
      </c>
      <c r="B258" s="32" t="s">
        <v>46</v>
      </c>
      <c r="C258" s="32" t="s">
        <v>49</v>
      </c>
      <c r="D258" s="32" t="s">
        <v>413</v>
      </c>
      <c r="E258" s="32" t="s">
        <v>921</v>
      </c>
      <c r="F258" s="32" t="s">
        <v>1425</v>
      </c>
      <c r="G258" s="32" t="s">
        <v>109</v>
      </c>
      <c r="H258" s="32" t="s">
        <v>1684</v>
      </c>
      <c r="I258" s="35">
        <v>11555003.494807983</v>
      </c>
      <c r="J258" s="32" t="s">
        <v>149</v>
      </c>
      <c r="K258" s="35">
        <v>15021504.543250378</v>
      </c>
      <c r="L258" s="32" t="s">
        <v>1684</v>
      </c>
      <c r="M258" s="35">
        <v>11555003.494807983</v>
      </c>
      <c r="N258" s="32" t="s">
        <v>149</v>
      </c>
      <c r="O258" s="35">
        <v>15021504.543250378</v>
      </c>
      <c r="P258" s="35">
        <v>11555003.494807983</v>
      </c>
      <c r="Q258" s="35">
        <v>0</v>
      </c>
      <c r="R258" s="35">
        <v>0</v>
      </c>
      <c r="S258" s="36">
        <v>0</v>
      </c>
      <c r="T258" s="32" t="s">
        <v>20</v>
      </c>
      <c r="U258" s="32" t="s">
        <v>109</v>
      </c>
      <c r="V258" s="32" t="s">
        <v>1697</v>
      </c>
      <c r="W258" s="36">
        <v>8.6773796249991229</v>
      </c>
      <c r="X258" s="36">
        <v>1</v>
      </c>
      <c r="Y258" s="32" t="s">
        <v>109</v>
      </c>
      <c r="Z258" s="32" t="s">
        <v>109</v>
      </c>
      <c r="AA258" s="36" t="s">
        <v>109</v>
      </c>
      <c r="AB258" s="36" t="s">
        <v>109</v>
      </c>
      <c r="AC258" s="32" t="s">
        <v>109</v>
      </c>
      <c r="AD258" s="38">
        <v>2167.8697517135311</v>
      </c>
      <c r="AE258" s="39">
        <v>31.57</v>
      </c>
      <c r="AF258" s="38">
        <v>10719702.011215299</v>
      </c>
      <c r="AG258" s="39">
        <v>34.03</v>
      </c>
      <c r="AH258" s="40">
        <v>156.63</v>
      </c>
      <c r="AI258" s="38">
        <v>0</v>
      </c>
      <c r="AJ258" s="38">
        <v>0</v>
      </c>
      <c r="AK258" s="38">
        <v>0</v>
      </c>
      <c r="AL258" s="38">
        <v>11555003.494807983</v>
      </c>
      <c r="AM258" s="38">
        <v>0</v>
      </c>
      <c r="AN258" s="41" t="s">
        <v>109</v>
      </c>
    </row>
    <row r="259" spans="1:40" x14ac:dyDescent="0.15">
      <c r="A259" s="32" t="s">
        <v>153</v>
      </c>
      <c r="B259" s="32" t="s">
        <v>46</v>
      </c>
      <c r="C259" s="32" t="s">
        <v>49</v>
      </c>
      <c r="D259" s="32" t="s">
        <v>414</v>
      </c>
      <c r="E259" s="32" t="s">
        <v>922</v>
      </c>
      <c r="F259" s="32" t="s">
        <v>1426</v>
      </c>
      <c r="G259" s="32" t="s">
        <v>109</v>
      </c>
      <c r="H259" s="32" t="s">
        <v>1684</v>
      </c>
      <c r="I259" s="35">
        <v>16047367.964990355</v>
      </c>
      <c r="J259" s="32" t="s">
        <v>149</v>
      </c>
      <c r="K259" s="35">
        <v>20861578.35448746</v>
      </c>
      <c r="L259" s="32" t="s">
        <v>1684</v>
      </c>
      <c r="M259" s="35">
        <v>16047367.964990355</v>
      </c>
      <c r="N259" s="32" t="s">
        <v>149</v>
      </c>
      <c r="O259" s="35">
        <v>20861578.35448746</v>
      </c>
      <c r="P259" s="35">
        <v>16012238.200995119</v>
      </c>
      <c r="Q259" s="35">
        <v>35129.763995235204</v>
      </c>
      <c r="R259" s="35">
        <v>0</v>
      </c>
      <c r="S259" s="36">
        <v>0</v>
      </c>
      <c r="T259" s="32" t="s">
        <v>20</v>
      </c>
      <c r="U259" s="32" t="s">
        <v>109</v>
      </c>
      <c r="V259" s="32" t="s">
        <v>1697</v>
      </c>
      <c r="W259" s="36">
        <v>8.6773796249991229</v>
      </c>
      <c r="X259" s="36">
        <v>1</v>
      </c>
      <c r="Y259" s="32" t="s">
        <v>109</v>
      </c>
      <c r="Z259" s="32" t="s">
        <v>109</v>
      </c>
      <c r="AA259" s="36" t="s">
        <v>109</v>
      </c>
      <c r="AB259" s="36" t="s">
        <v>109</v>
      </c>
      <c r="AC259" s="32" t="s">
        <v>109</v>
      </c>
      <c r="AD259" s="38">
        <v>553.79036766744412</v>
      </c>
      <c r="AE259" s="39">
        <v>186.72</v>
      </c>
      <c r="AF259" s="38">
        <v>16196127.407758379</v>
      </c>
      <c r="AG259" s="39">
        <v>184.6</v>
      </c>
      <c r="AH259" s="40">
        <v>156.63</v>
      </c>
      <c r="AI259" s="38">
        <v>35129.763995235204</v>
      </c>
      <c r="AJ259" s="38">
        <v>0</v>
      </c>
      <c r="AK259" s="38">
        <v>35129.763995235204</v>
      </c>
      <c r="AL259" s="38">
        <v>16047367.964990355</v>
      </c>
      <c r="AM259" s="38">
        <v>0</v>
      </c>
      <c r="AN259" s="41" t="s">
        <v>109</v>
      </c>
    </row>
    <row r="260" spans="1:40" x14ac:dyDescent="0.15">
      <c r="A260" s="32" t="s">
        <v>153</v>
      </c>
      <c r="B260" s="32" t="s">
        <v>46</v>
      </c>
      <c r="C260" s="32" t="s">
        <v>49</v>
      </c>
      <c r="D260" s="32" t="s">
        <v>415</v>
      </c>
      <c r="E260" s="32" t="s">
        <v>923</v>
      </c>
      <c r="F260" s="32" t="s">
        <v>1427</v>
      </c>
      <c r="G260" s="32" t="s">
        <v>109</v>
      </c>
      <c r="H260" s="32" t="s">
        <v>1684</v>
      </c>
      <c r="I260" s="35">
        <v>9529663.8685772829</v>
      </c>
      <c r="J260" s="32" t="s">
        <v>149</v>
      </c>
      <c r="K260" s="35">
        <v>12388563.029150467</v>
      </c>
      <c r="L260" s="32" t="s">
        <v>1684</v>
      </c>
      <c r="M260" s="35">
        <v>9529663.8685772829</v>
      </c>
      <c r="N260" s="32" t="s">
        <v>149</v>
      </c>
      <c r="O260" s="35">
        <v>12388563.029150467</v>
      </c>
      <c r="P260" s="35">
        <v>9529663.8685772829</v>
      </c>
      <c r="Q260" s="35">
        <v>0</v>
      </c>
      <c r="R260" s="35">
        <v>0</v>
      </c>
      <c r="S260" s="36">
        <v>0</v>
      </c>
      <c r="T260" s="32" t="s">
        <v>20</v>
      </c>
      <c r="U260" s="32" t="s">
        <v>109</v>
      </c>
      <c r="V260" s="32" t="s">
        <v>1697</v>
      </c>
      <c r="W260" s="36">
        <v>8.6773796249991229</v>
      </c>
      <c r="X260" s="36">
        <v>1</v>
      </c>
      <c r="Y260" s="32" t="s">
        <v>109</v>
      </c>
      <c r="Z260" s="32" t="s">
        <v>109</v>
      </c>
      <c r="AA260" s="36" t="s">
        <v>109</v>
      </c>
      <c r="AB260" s="36" t="s">
        <v>109</v>
      </c>
      <c r="AC260" s="32" t="s">
        <v>109</v>
      </c>
      <c r="AD260" s="38">
        <v>789.64154587492021</v>
      </c>
      <c r="AE260" s="39">
        <v>72.62</v>
      </c>
      <c r="AF260" s="38">
        <v>8981754.5949506816</v>
      </c>
      <c r="AG260" s="39">
        <v>77.05</v>
      </c>
      <c r="AH260" s="40">
        <v>156.63</v>
      </c>
      <c r="AI260" s="38">
        <v>0</v>
      </c>
      <c r="AJ260" s="38">
        <v>0</v>
      </c>
      <c r="AK260" s="38">
        <v>0</v>
      </c>
      <c r="AL260" s="38">
        <v>9529663.8685772829</v>
      </c>
      <c r="AM260" s="38">
        <v>0</v>
      </c>
      <c r="AN260" s="41" t="s">
        <v>109</v>
      </c>
    </row>
    <row r="261" spans="1:40" x14ac:dyDescent="0.15">
      <c r="A261" s="32" t="s">
        <v>153</v>
      </c>
      <c r="B261" s="32" t="s">
        <v>46</v>
      </c>
      <c r="C261" s="32" t="s">
        <v>49</v>
      </c>
      <c r="D261" s="32" t="s">
        <v>416</v>
      </c>
      <c r="E261" s="32" t="s">
        <v>924</v>
      </c>
      <c r="F261" s="32" t="s">
        <v>1428</v>
      </c>
      <c r="G261" s="32" t="s">
        <v>109</v>
      </c>
      <c r="H261" s="32" t="s">
        <v>1684</v>
      </c>
      <c r="I261" s="35">
        <v>4876687.6095708963</v>
      </c>
      <c r="J261" s="32" t="s">
        <v>149</v>
      </c>
      <c r="K261" s="35">
        <v>6339693.8924421659</v>
      </c>
      <c r="L261" s="32" t="s">
        <v>1684</v>
      </c>
      <c r="M261" s="35">
        <v>4876687.6095708963</v>
      </c>
      <c r="N261" s="32" t="s">
        <v>149</v>
      </c>
      <c r="O261" s="35">
        <v>6339693.8924421659</v>
      </c>
      <c r="P261" s="35">
        <v>4876687.6095708963</v>
      </c>
      <c r="Q261" s="35">
        <v>0</v>
      </c>
      <c r="R261" s="35">
        <v>0</v>
      </c>
      <c r="S261" s="36">
        <v>0</v>
      </c>
      <c r="T261" s="32" t="s">
        <v>20</v>
      </c>
      <c r="U261" s="32" t="s">
        <v>109</v>
      </c>
      <c r="V261" s="32" t="s">
        <v>1697</v>
      </c>
      <c r="W261" s="36">
        <v>8.6773796249991229</v>
      </c>
      <c r="X261" s="36">
        <v>1</v>
      </c>
      <c r="Y261" s="32" t="s">
        <v>109</v>
      </c>
      <c r="Z261" s="32" t="s">
        <v>109</v>
      </c>
      <c r="AA261" s="36" t="s">
        <v>109</v>
      </c>
      <c r="AB261" s="36" t="s">
        <v>109</v>
      </c>
      <c r="AC261" s="32" t="s">
        <v>109</v>
      </c>
      <c r="AD261" s="38">
        <v>230.81829802497668</v>
      </c>
      <c r="AE261" s="39">
        <v>129.16</v>
      </c>
      <c r="AF261" s="38">
        <v>4669530.5299859783</v>
      </c>
      <c r="AG261" s="39">
        <v>134.88999999999999</v>
      </c>
      <c r="AH261" s="40">
        <v>156.63</v>
      </c>
      <c r="AI261" s="38">
        <v>0</v>
      </c>
      <c r="AJ261" s="38">
        <v>0</v>
      </c>
      <c r="AK261" s="38">
        <v>0</v>
      </c>
      <c r="AL261" s="38">
        <v>4876687.6095708963</v>
      </c>
      <c r="AM261" s="38">
        <v>0</v>
      </c>
      <c r="AN261" s="41" t="s">
        <v>109</v>
      </c>
    </row>
    <row r="262" spans="1:40" x14ac:dyDescent="0.15">
      <c r="A262" s="32" t="s">
        <v>153</v>
      </c>
      <c r="B262" s="32" t="s">
        <v>46</v>
      </c>
      <c r="C262" s="32" t="s">
        <v>49</v>
      </c>
      <c r="D262" s="32" t="s">
        <v>417</v>
      </c>
      <c r="E262" s="32" t="s">
        <v>925</v>
      </c>
      <c r="F262" s="32" t="s">
        <v>1429</v>
      </c>
      <c r="G262" s="32" t="s">
        <v>109</v>
      </c>
      <c r="H262" s="32" t="s">
        <v>1684</v>
      </c>
      <c r="I262" s="35">
        <v>102002657.45255791</v>
      </c>
      <c r="J262" s="32" t="s">
        <v>149</v>
      </c>
      <c r="K262" s="35">
        <v>132603454.68832527</v>
      </c>
      <c r="L262" s="32" t="s">
        <v>1684</v>
      </c>
      <c r="M262" s="35">
        <v>102002657.45255791</v>
      </c>
      <c r="N262" s="32" t="s">
        <v>149</v>
      </c>
      <c r="O262" s="35">
        <v>132603454.68832527</v>
      </c>
      <c r="P262" s="35">
        <v>102002657.45255791</v>
      </c>
      <c r="Q262" s="35">
        <v>0</v>
      </c>
      <c r="R262" s="35">
        <v>0</v>
      </c>
      <c r="S262" s="36">
        <v>0</v>
      </c>
      <c r="T262" s="32" t="s">
        <v>20</v>
      </c>
      <c r="U262" s="32" t="s">
        <v>109</v>
      </c>
      <c r="V262" s="32" t="s">
        <v>1697</v>
      </c>
      <c r="W262" s="36">
        <v>8.6773796249991229</v>
      </c>
      <c r="X262" s="36">
        <v>1</v>
      </c>
      <c r="Y262" s="32" t="s">
        <v>109</v>
      </c>
      <c r="Z262" s="32" t="s">
        <v>109</v>
      </c>
      <c r="AA262" s="36" t="s">
        <v>109</v>
      </c>
      <c r="AB262" s="36" t="s">
        <v>109</v>
      </c>
      <c r="AC262" s="32" t="s">
        <v>109</v>
      </c>
      <c r="AD262" s="38">
        <v>717.01187841367755</v>
      </c>
      <c r="AE262" s="39">
        <v>922.98</v>
      </c>
      <c r="AF262" s="38">
        <v>103655795.45777205</v>
      </c>
      <c r="AG262" s="39">
        <v>908.26</v>
      </c>
      <c r="AH262" s="40">
        <v>156.63</v>
      </c>
      <c r="AI262" s="38">
        <v>0</v>
      </c>
      <c r="AJ262" s="38">
        <v>0</v>
      </c>
      <c r="AK262" s="38">
        <v>0</v>
      </c>
      <c r="AL262" s="38">
        <v>102002657.45255791</v>
      </c>
      <c r="AM262" s="38">
        <v>0</v>
      </c>
      <c r="AN262" s="41" t="s">
        <v>109</v>
      </c>
    </row>
    <row r="263" spans="1:40" x14ac:dyDescent="0.15">
      <c r="A263" s="32" t="s">
        <v>153</v>
      </c>
      <c r="B263" s="32" t="s">
        <v>46</v>
      </c>
      <c r="C263" s="32" t="s">
        <v>49</v>
      </c>
      <c r="D263" s="32" t="s">
        <v>418</v>
      </c>
      <c r="E263" s="32" t="s">
        <v>926</v>
      </c>
      <c r="F263" s="32" t="s">
        <v>1430</v>
      </c>
      <c r="G263" s="32" t="s">
        <v>109</v>
      </c>
      <c r="H263" s="32" t="s">
        <v>1684</v>
      </c>
      <c r="I263" s="35">
        <v>2161862.8356681252</v>
      </c>
      <c r="J263" s="32" t="s">
        <v>149</v>
      </c>
      <c r="K263" s="35">
        <v>2810421.6863685632</v>
      </c>
      <c r="L263" s="32" t="s">
        <v>1684</v>
      </c>
      <c r="M263" s="35">
        <v>2161862.8356681252</v>
      </c>
      <c r="N263" s="32" t="s">
        <v>149</v>
      </c>
      <c r="O263" s="35">
        <v>2810421.6863685632</v>
      </c>
      <c r="P263" s="35">
        <v>2161862.8356681252</v>
      </c>
      <c r="Q263" s="35">
        <v>0</v>
      </c>
      <c r="R263" s="35">
        <v>0</v>
      </c>
      <c r="S263" s="36">
        <v>0</v>
      </c>
      <c r="T263" s="32" t="s">
        <v>20</v>
      </c>
      <c r="U263" s="32" t="s">
        <v>109</v>
      </c>
      <c r="V263" s="32" t="s">
        <v>1697</v>
      </c>
      <c r="W263" s="36">
        <v>8.6773796249991229</v>
      </c>
      <c r="X263" s="36">
        <v>1</v>
      </c>
      <c r="Y263" s="32" t="s">
        <v>109</v>
      </c>
      <c r="Z263" s="32" t="s">
        <v>109</v>
      </c>
      <c r="AA263" s="36" t="s">
        <v>109</v>
      </c>
      <c r="AB263" s="36" t="s">
        <v>109</v>
      </c>
      <c r="AC263" s="32" t="s">
        <v>109</v>
      </c>
      <c r="AD263" s="38">
        <v>774.54290532742175</v>
      </c>
      <c r="AE263" s="39">
        <v>17.45</v>
      </c>
      <c r="AF263" s="38">
        <v>2116975.7053797636</v>
      </c>
      <c r="AG263" s="39">
        <v>17.82</v>
      </c>
      <c r="AH263" s="40">
        <v>156.63</v>
      </c>
      <c r="AI263" s="38">
        <v>0</v>
      </c>
      <c r="AJ263" s="38">
        <v>0</v>
      </c>
      <c r="AK263" s="38">
        <v>0</v>
      </c>
      <c r="AL263" s="38">
        <v>2161862.8356681252</v>
      </c>
      <c r="AM263" s="38">
        <v>0</v>
      </c>
      <c r="AN263" s="41" t="s">
        <v>109</v>
      </c>
    </row>
    <row r="264" spans="1:40" x14ac:dyDescent="0.15">
      <c r="A264" s="32" t="s">
        <v>153</v>
      </c>
      <c r="B264" s="32" t="s">
        <v>46</v>
      </c>
      <c r="C264" s="32" t="s">
        <v>49</v>
      </c>
      <c r="D264" s="32" t="s">
        <v>419</v>
      </c>
      <c r="E264" s="32" t="s">
        <v>927</v>
      </c>
      <c r="F264" s="32" t="s">
        <v>1431</v>
      </c>
      <c r="G264" s="32" t="s">
        <v>109</v>
      </c>
      <c r="H264" s="32" t="s">
        <v>1684</v>
      </c>
      <c r="I264" s="35">
        <v>17406506.80339193</v>
      </c>
      <c r="J264" s="32" t="s">
        <v>149</v>
      </c>
      <c r="K264" s="35">
        <v>22628458.844409507</v>
      </c>
      <c r="L264" s="32" t="s">
        <v>1684</v>
      </c>
      <c r="M264" s="35">
        <v>17406506.80339193</v>
      </c>
      <c r="N264" s="32" t="s">
        <v>149</v>
      </c>
      <c r="O264" s="35">
        <v>22628458.844409507</v>
      </c>
      <c r="P264" s="35">
        <v>17343706.437700905</v>
      </c>
      <c r="Q264" s="35">
        <v>62800.365691024905</v>
      </c>
      <c r="R264" s="35">
        <v>0</v>
      </c>
      <c r="S264" s="36">
        <v>0</v>
      </c>
      <c r="T264" s="32" t="s">
        <v>20</v>
      </c>
      <c r="U264" s="32" t="s">
        <v>109</v>
      </c>
      <c r="V264" s="32" t="s">
        <v>1697</v>
      </c>
      <c r="W264" s="36">
        <v>8.6773796249991229</v>
      </c>
      <c r="X264" s="36">
        <v>1</v>
      </c>
      <c r="Y264" s="32" t="s">
        <v>109</v>
      </c>
      <c r="Z264" s="32" t="s">
        <v>109</v>
      </c>
      <c r="AA264" s="36" t="s">
        <v>109</v>
      </c>
      <c r="AB264" s="36" t="s">
        <v>109</v>
      </c>
      <c r="AC264" s="32" t="s">
        <v>109</v>
      </c>
      <c r="AD264" s="38">
        <v>222.74833497372751</v>
      </c>
      <c r="AE264" s="39">
        <v>462.61</v>
      </c>
      <c r="AF264" s="38">
        <v>16140033.441684332</v>
      </c>
      <c r="AG264" s="39">
        <v>497.11</v>
      </c>
      <c r="AH264" s="40">
        <v>156.63</v>
      </c>
      <c r="AI264" s="38">
        <v>62800.365691024905</v>
      </c>
      <c r="AJ264" s="38">
        <v>0</v>
      </c>
      <c r="AK264" s="38">
        <v>62800.365691024905</v>
      </c>
      <c r="AL264" s="38">
        <v>17406506.80339193</v>
      </c>
      <c r="AM264" s="38">
        <v>0</v>
      </c>
      <c r="AN264" s="41" t="s">
        <v>109</v>
      </c>
    </row>
    <row r="265" spans="1:40" x14ac:dyDescent="0.15">
      <c r="A265" s="32" t="s">
        <v>153</v>
      </c>
      <c r="B265" s="32" t="s">
        <v>46</v>
      </c>
      <c r="C265" s="32" t="s">
        <v>49</v>
      </c>
      <c r="D265" s="32" t="s">
        <v>420</v>
      </c>
      <c r="E265" s="32" t="s">
        <v>928</v>
      </c>
      <c r="F265" s="32" t="s">
        <v>1432</v>
      </c>
      <c r="G265" s="32" t="s">
        <v>109</v>
      </c>
      <c r="H265" s="32" t="s">
        <v>1684</v>
      </c>
      <c r="I265" s="35">
        <v>9216064.5837629624</v>
      </c>
      <c r="J265" s="32" t="s">
        <v>149</v>
      </c>
      <c r="K265" s="35">
        <v>11980883.95889185</v>
      </c>
      <c r="L265" s="32" t="s">
        <v>1684</v>
      </c>
      <c r="M265" s="35">
        <v>9216064.5837629624</v>
      </c>
      <c r="N265" s="32" t="s">
        <v>149</v>
      </c>
      <c r="O265" s="35">
        <v>11980883.95889185</v>
      </c>
      <c r="P265" s="35">
        <v>9146193.975927284</v>
      </c>
      <c r="Q265" s="35">
        <v>69870.607835677947</v>
      </c>
      <c r="R265" s="35">
        <v>0</v>
      </c>
      <c r="S265" s="36">
        <v>0</v>
      </c>
      <c r="T265" s="32" t="s">
        <v>20</v>
      </c>
      <c r="U265" s="32" t="s">
        <v>109</v>
      </c>
      <c r="V265" s="32" t="s">
        <v>1697</v>
      </c>
      <c r="W265" s="36">
        <v>8.6773796249991229</v>
      </c>
      <c r="X265" s="36">
        <v>1</v>
      </c>
      <c r="Y265" s="32" t="s">
        <v>109</v>
      </c>
      <c r="Z265" s="32" t="s">
        <v>109</v>
      </c>
      <c r="AA265" s="36" t="s">
        <v>109</v>
      </c>
      <c r="AB265" s="36" t="s">
        <v>109</v>
      </c>
      <c r="AC265" s="32" t="s">
        <v>109</v>
      </c>
      <c r="AD265" s="38">
        <v>583.11991079994107</v>
      </c>
      <c r="AE265" s="39">
        <v>101.66</v>
      </c>
      <c r="AF265" s="38">
        <v>9285021.7238455154</v>
      </c>
      <c r="AG265" s="39">
        <v>100.14</v>
      </c>
      <c r="AH265" s="40">
        <v>156.63</v>
      </c>
      <c r="AI265" s="38">
        <v>69870.607835677947</v>
      </c>
      <c r="AJ265" s="38">
        <v>0</v>
      </c>
      <c r="AK265" s="38">
        <v>69870.607835677947</v>
      </c>
      <c r="AL265" s="38">
        <v>9216064.5837629624</v>
      </c>
      <c r="AM265" s="38">
        <v>0</v>
      </c>
      <c r="AN265" s="41" t="s">
        <v>109</v>
      </c>
    </row>
    <row r="266" spans="1:40" x14ac:dyDescent="0.15">
      <c r="A266" s="32" t="s">
        <v>153</v>
      </c>
      <c r="B266" s="32" t="s">
        <v>46</v>
      </c>
      <c r="C266" s="32" t="s">
        <v>49</v>
      </c>
      <c r="D266" s="32" t="s">
        <v>421</v>
      </c>
      <c r="E266" s="32" t="s">
        <v>929</v>
      </c>
      <c r="F266" s="32" t="s">
        <v>1433</v>
      </c>
      <c r="G266" s="32" t="s">
        <v>109</v>
      </c>
      <c r="H266" s="32" t="s">
        <v>1684</v>
      </c>
      <c r="I266" s="35">
        <v>1087128.2383325615</v>
      </c>
      <c r="J266" s="32" t="s">
        <v>149</v>
      </c>
      <c r="K266" s="35">
        <v>1413266.70983233</v>
      </c>
      <c r="L266" s="32" t="s">
        <v>1684</v>
      </c>
      <c r="M266" s="35">
        <v>1087128.2383325615</v>
      </c>
      <c r="N266" s="32" t="s">
        <v>149</v>
      </c>
      <c r="O266" s="35">
        <v>1413266.70983233</v>
      </c>
      <c r="P266" s="35">
        <v>1087128.2383325615</v>
      </c>
      <c r="Q266" s="35">
        <v>0</v>
      </c>
      <c r="R266" s="35">
        <v>0</v>
      </c>
      <c r="S266" s="36">
        <v>0</v>
      </c>
      <c r="T266" s="32" t="s">
        <v>20</v>
      </c>
      <c r="U266" s="32" t="s">
        <v>109</v>
      </c>
      <c r="V266" s="32" t="s">
        <v>1697</v>
      </c>
      <c r="W266" s="36">
        <v>8.6773796249991229</v>
      </c>
      <c r="X266" s="36">
        <v>1</v>
      </c>
      <c r="Y266" s="32" t="s">
        <v>109</v>
      </c>
      <c r="Z266" s="32" t="s">
        <v>109</v>
      </c>
      <c r="AA266" s="36" t="s">
        <v>109</v>
      </c>
      <c r="AB266" s="36" t="s">
        <v>109</v>
      </c>
      <c r="AC266" s="32" t="s">
        <v>109</v>
      </c>
      <c r="AD266" s="38">
        <v>57.791348302494164</v>
      </c>
      <c r="AE266" s="39">
        <v>121.55</v>
      </c>
      <c r="AF266" s="38">
        <v>1100253.4692057427</v>
      </c>
      <c r="AG266" s="39">
        <v>120.1</v>
      </c>
      <c r="AH266" s="40">
        <v>156.63</v>
      </c>
      <c r="AI266" s="38">
        <v>0</v>
      </c>
      <c r="AJ266" s="38">
        <v>0</v>
      </c>
      <c r="AK266" s="38">
        <v>0</v>
      </c>
      <c r="AL266" s="38">
        <v>1087128.2383325615</v>
      </c>
      <c r="AM266" s="38">
        <v>0</v>
      </c>
      <c r="AN266" s="41" t="s">
        <v>109</v>
      </c>
    </row>
    <row r="267" spans="1:40" x14ac:dyDescent="0.15">
      <c r="A267" s="32" t="s">
        <v>153</v>
      </c>
      <c r="B267" s="32" t="s">
        <v>46</v>
      </c>
      <c r="C267" s="32" t="s">
        <v>49</v>
      </c>
      <c r="D267" s="32" t="s">
        <v>422</v>
      </c>
      <c r="E267" s="32" t="s">
        <v>930</v>
      </c>
      <c r="F267" s="32" t="s">
        <v>1434</v>
      </c>
      <c r="G267" s="32" t="s">
        <v>109</v>
      </c>
      <c r="H267" s="32" t="s">
        <v>1684</v>
      </c>
      <c r="I267" s="35">
        <v>5760280.8801216073</v>
      </c>
      <c r="J267" s="32" t="s">
        <v>149</v>
      </c>
      <c r="K267" s="35">
        <v>7488365.1441580895</v>
      </c>
      <c r="L267" s="32" t="s">
        <v>1684</v>
      </c>
      <c r="M267" s="35">
        <v>5760280.8801216073</v>
      </c>
      <c r="N267" s="32" t="s">
        <v>149</v>
      </c>
      <c r="O267" s="35">
        <v>7488365.1441580895</v>
      </c>
      <c r="P267" s="35">
        <v>5760280.8801216073</v>
      </c>
      <c r="Q267" s="35">
        <v>0</v>
      </c>
      <c r="R267" s="35">
        <v>0</v>
      </c>
      <c r="S267" s="36">
        <v>0</v>
      </c>
      <c r="T267" s="32" t="s">
        <v>20</v>
      </c>
      <c r="U267" s="32" t="s">
        <v>109</v>
      </c>
      <c r="V267" s="32" t="s">
        <v>1697</v>
      </c>
      <c r="W267" s="36">
        <v>8.6773796249991229</v>
      </c>
      <c r="X267" s="36">
        <v>1</v>
      </c>
      <c r="Y267" s="32" t="s">
        <v>109</v>
      </c>
      <c r="Z267" s="32" t="s">
        <v>109</v>
      </c>
      <c r="AA267" s="36" t="s">
        <v>109</v>
      </c>
      <c r="AB267" s="36" t="s">
        <v>109</v>
      </c>
      <c r="AC267" s="32" t="s">
        <v>109</v>
      </c>
      <c r="AD267" s="38">
        <v>622.16811911243713</v>
      </c>
      <c r="AE267" s="39">
        <v>58.71</v>
      </c>
      <c r="AF267" s="38">
        <v>5721300.7892391672</v>
      </c>
      <c r="AG267" s="39">
        <v>59.11</v>
      </c>
      <c r="AH267" s="40">
        <v>156.63</v>
      </c>
      <c r="AI267" s="38">
        <v>0</v>
      </c>
      <c r="AJ267" s="38">
        <v>0</v>
      </c>
      <c r="AK267" s="38">
        <v>0</v>
      </c>
      <c r="AL267" s="38">
        <v>5760280.8801216073</v>
      </c>
      <c r="AM267" s="38">
        <v>0</v>
      </c>
      <c r="AN267" s="41" t="s">
        <v>109</v>
      </c>
    </row>
    <row r="268" spans="1:40" x14ac:dyDescent="0.15">
      <c r="A268" s="32" t="s">
        <v>153</v>
      </c>
      <c r="B268" s="32" t="s">
        <v>46</v>
      </c>
      <c r="C268" s="32" t="s">
        <v>49</v>
      </c>
      <c r="D268" s="32" t="s">
        <v>423</v>
      </c>
      <c r="E268" s="32" t="s">
        <v>931</v>
      </c>
      <c r="F268" s="32" t="s">
        <v>1435</v>
      </c>
      <c r="G268" s="32" t="s">
        <v>109</v>
      </c>
      <c r="H268" s="32" t="s">
        <v>1684</v>
      </c>
      <c r="I268" s="35">
        <v>12897651.927744007</v>
      </c>
      <c r="J268" s="32" t="s">
        <v>149</v>
      </c>
      <c r="K268" s="35">
        <v>16766947.506067209</v>
      </c>
      <c r="L268" s="32" t="s">
        <v>1684</v>
      </c>
      <c r="M268" s="35">
        <v>12897651.927744007</v>
      </c>
      <c r="N268" s="32" t="s">
        <v>149</v>
      </c>
      <c r="O268" s="35">
        <v>16766947.506067209</v>
      </c>
      <c r="P268" s="35">
        <v>12897651.927744007</v>
      </c>
      <c r="Q268" s="35">
        <v>0</v>
      </c>
      <c r="R268" s="35">
        <v>0</v>
      </c>
      <c r="S268" s="36">
        <v>0</v>
      </c>
      <c r="T268" s="32" t="s">
        <v>20</v>
      </c>
      <c r="U268" s="32" t="s">
        <v>109</v>
      </c>
      <c r="V268" s="32" t="s">
        <v>1697</v>
      </c>
      <c r="W268" s="36">
        <v>8.6773796249991229</v>
      </c>
      <c r="X268" s="36">
        <v>1</v>
      </c>
      <c r="Y268" s="32" t="s">
        <v>109</v>
      </c>
      <c r="Z268" s="32" t="s">
        <v>109</v>
      </c>
      <c r="AA268" s="36" t="s">
        <v>109</v>
      </c>
      <c r="AB268" s="36" t="s">
        <v>109</v>
      </c>
      <c r="AC268" s="32" t="s">
        <v>109</v>
      </c>
      <c r="AD268" s="38">
        <v>949.21855717865412</v>
      </c>
      <c r="AE268" s="39">
        <v>86.3</v>
      </c>
      <c r="AF268" s="38">
        <v>12830747.682133134</v>
      </c>
      <c r="AG268" s="39">
        <v>86.75</v>
      </c>
      <c r="AH268" s="40">
        <v>156.63</v>
      </c>
      <c r="AI268" s="38">
        <v>0</v>
      </c>
      <c r="AJ268" s="38">
        <v>0</v>
      </c>
      <c r="AK268" s="38">
        <v>0</v>
      </c>
      <c r="AL268" s="38">
        <v>12897651.927744007</v>
      </c>
      <c r="AM268" s="38">
        <v>0</v>
      </c>
      <c r="AN268" s="41" t="s">
        <v>109</v>
      </c>
    </row>
    <row r="269" spans="1:40" x14ac:dyDescent="0.15">
      <c r="A269" s="32" t="s">
        <v>153</v>
      </c>
      <c r="B269" s="32" t="s">
        <v>46</v>
      </c>
      <c r="C269" s="32" t="s">
        <v>49</v>
      </c>
      <c r="D269" s="32" t="s">
        <v>424</v>
      </c>
      <c r="E269" s="32" t="s">
        <v>932</v>
      </c>
      <c r="F269" s="32" t="s">
        <v>1436</v>
      </c>
      <c r="G269" s="32" t="s">
        <v>109</v>
      </c>
      <c r="H269" s="32" t="s">
        <v>1684</v>
      </c>
      <c r="I269" s="35">
        <v>6683384.9500926221</v>
      </c>
      <c r="J269" s="32" t="s">
        <v>149</v>
      </c>
      <c r="K269" s="35">
        <v>8688400.4351204094</v>
      </c>
      <c r="L269" s="32" t="s">
        <v>1684</v>
      </c>
      <c r="M269" s="35">
        <v>6683384.9500926221</v>
      </c>
      <c r="N269" s="32" t="s">
        <v>149</v>
      </c>
      <c r="O269" s="35">
        <v>8688400.4351204094</v>
      </c>
      <c r="P269" s="35">
        <v>6669275.096953393</v>
      </c>
      <c r="Q269" s="35">
        <v>14109.853139229825</v>
      </c>
      <c r="R269" s="35">
        <v>0</v>
      </c>
      <c r="S269" s="36">
        <v>0</v>
      </c>
      <c r="T269" s="32" t="s">
        <v>20</v>
      </c>
      <c r="U269" s="32" t="s">
        <v>109</v>
      </c>
      <c r="V269" s="32" t="s">
        <v>1697</v>
      </c>
      <c r="W269" s="36">
        <v>8.6773796249991229</v>
      </c>
      <c r="X269" s="36">
        <v>1</v>
      </c>
      <c r="Y269" s="32" t="s">
        <v>109</v>
      </c>
      <c r="Z269" s="32" t="s">
        <v>109</v>
      </c>
      <c r="AA269" s="36" t="s">
        <v>109</v>
      </c>
      <c r="AB269" s="36" t="s">
        <v>109</v>
      </c>
      <c r="AC269" s="32" t="s">
        <v>109</v>
      </c>
      <c r="AD269" s="38">
        <v>200.18714794872977</v>
      </c>
      <c r="AE269" s="39">
        <v>207.15</v>
      </c>
      <c r="AF269" s="38">
        <v>6495253.1121093119</v>
      </c>
      <c r="AG269" s="39">
        <v>212.7</v>
      </c>
      <c r="AH269" s="40">
        <v>156.63</v>
      </c>
      <c r="AI269" s="38">
        <v>14109.853139229825</v>
      </c>
      <c r="AJ269" s="38">
        <v>0</v>
      </c>
      <c r="AK269" s="38">
        <v>14109.853139229825</v>
      </c>
      <c r="AL269" s="38">
        <v>6683384.950092623</v>
      </c>
      <c r="AM269" s="38">
        <v>0</v>
      </c>
      <c r="AN269" s="41" t="s">
        <v>109</v>
      </c>
    </row>
    <row r="270" spans="1:40" x14ac:dyDescent="0.15">
      <c r="A270" s="32" t="s">
        <v>153</v>
      </c>
      <c r="B270" s="32" t="s">
        <v>46</v>
      </c>
      <c r="C270" s="32" t="s">
        <v>49</v>
      </c>
      <c r="D270" s="32" t="s">
        <v>425</v>
      </c>
      <c r="E270" s="32" t="s">
        <v>933</v>
      </c>
      <c r="F270" s="32" t="s">
        <v>1437</v>
      </c>
      <c r="G270" s="32" t="s">
        <v>109</v>
      </c>
      <c r="H270" s="32" t="s">
        <v>1684</v>
      </c>
      <c r="I270" s="35">
        <v>5419297.60746051</v>
      </c>
      <c r="J270" s="32" t="s">
        <v>149</v>
      </c>
      <c r="K270" s="35">
        <v>7045086.8896986637</v>
      </c>
      <c r="L270" s="32" t="s">
        <v>1684</v>
      </c>
      <c r="M270" s="35">
        <v>5419297.60746051</v>
      </c>
      <c r="N270" s="32" t="s">
        <v>149</v>
      </c>
      <c r="O270" s="35">
        <v>7045086.8896986637</v>
      </c>
      <c r="P270" s="35">
        <v>5419297.60746051</v>
      </c>
      <c r="Q270" s="35">
        <v>0</v>
      </c>
      <c r="R270" s="35">
        <v>0</v>
      </c>
      <c r="S270" s="36">
        <v>0</v>
      </c>
      <c r="T270" s="32" t="s">
        <v>20</v>
      </c>
      <c r="U270" s="32" t="s">
        <v>109</v>
      </c>
      <c r="V270" s="32" t="s">
        <v>1697</v>
      </c>
      <c r="W270" s="36">
        <v>8.6773796249991229</v>
      </c>
      <c r="X270" s="36">
        <v>1</v>
      </c>
      <c r="Y270" s="32" t="s">
        <v>109</v>
      </c>
      <c r="Z270" s="32" t="s">
        <v>109</v>
      </c>
      <c r="AA270" s="36" t="s">
        <v>109</v>
      </c>
      <c r="AB270" s="36" t="s">
        <v>109</v>
      </c>
      <c r="AC270" s="32" t="s">
        <v>109</v>
      </c>
      <c r="AD270" s="38">
        <v>561.86033071869326</v>
      </c>
      <c r="AE270" s="39">
        <v>59.42</v>
      </c>
      <c r="AF270" s="38">
        <v>5229208.5865027802</v>
      </c>
      <c r="AG270" s="39">
        <v>61.58</v>
      </c>
      <c r="AH270" s="40">
        <v>156.63</v>
      </c>
      <c r="AI270" s="38">
        <v>0</v>
      </c>
      <c r="AJ270" s="38">
        <v>0</v>
      </c>
      <c r="AK270" s="38">
        <v>0</v>
      </c>
      <c r="AL270" s="38">
        <v>5419297.60746051</v>
      </c>
      <c r="AM270" s="38">
        <v>0</v>
      </c>
      <c r="AN270" s="41" t="s">
        <v>109</v>
      </c>
    </row>
    <row r="271" spans="1:40" x14ac:dyDescent="0.15">
      <c r="A271" s="32" t="s">
        <v>153</v>
      </c>
      <c r="B271" s="32" t="s">
        <v>46</v>
      </c>
      <c r="C271" s="32" t="s">
        <v>49</v>
      </c>
      <c r="D271" s="32" t="s">
        <v>426</v>
      </c>
      <c r="E271" s="32" t="s">
        <v>934</v>
      </c>
      <c r="F271" s="32" t="s">
        <v>1438</v>
      </c>
      <c r="G271" s="32" t="s">
        <v>109</v>
      </c>
      <c r="H271" s="32" t="s">
        <v>1684</v>
      </c>
      <c r="I271" s="35">
        <v>5557607.5761365183</v>
      </c>
      <c r="J271" s="32" t="s">
        <v>149</v>
      </c>
      <c r="K271" s="35">
        <v>7224889.8489774754</v>
      </c>
      <c r="L271" s="32" t="s">
        <v>1684</v>
      </c>
      <c r="M271" s="35">
        <v>5557607.5761365183</v>
      </c>
      <c r="N271" s="32" t="s">
        <v>149</v>
      </c>
      <c r="O271" s="35">
        <v>7224889.8489774754</v>
      </c>
      <c r="P271" s="35">
        <v>5557607.5761365183</v>
      </c>
      <c r="Q271" s="35">
        <v>0</v>
      </c>
      <c r="R271" s="35">
        <v>0</v>
      </c>
      <c r="S271" s="36">
        <v>0</v>
      </c>
      <c r="T271" s="32" t="s">
        <v>20</v>
      </c>
      <c r="U271" s="32" t="s">
        <v>109</v>
      </c>
      <c r="V271" s="32" t="s">
        <v>1697</v>
      </c>
      <c r="W271" s="36">
        <v>8.6773796249991229</v>
      </c>
      <c r="X271" s="36">
        <v>1</v>
      </c>
      <c r="Y271" s="32" t="s">
        <v>109</v>
      </c>
      <c r="Z271" s="32" t="s">
        <v>109</v>
      </c>
      <c r="AA271" s="36" t="s">
        <v>109</v>
      </c>
      <c r="AB271" s="36" t="s">
        <v>109</v>
      </c>
      <c r="AC271" s="32" t="s">
        <v>109</v>
      </c>
      <c r="AD271" s="38">
        <v>378.68084683496176</v>
      </c>
      <c r="AE271" s="39">
        <v>88.18</v>
      </c>
      <c r="AF271" s="38">
        <v>5230201.0184104918</v>
      </c>
      <c r="AG271" s="39">
        <v>93.7</v>
      </c>
      <c r="AH271" s="40">
        <v>156.63</v>
      </c>
      <c r="AI271" s="38">
        <v>0</v>
      </c>
      <c r="AJ271" s="38">
        <v>0</v>
      </c>
      <c r="AK271" s="38">
        <v>0</v>
      </c>
      <c r="AL271" s="38">
        <v>5557607.5761365183</v>
      </c>
      <c r="AM271" s="38">
        <v>0</v>
      </c>
      <c r="AN271" s="41" t="s">
        <v>109</v>
      </c>
    </row>
    <row r="272" spans="1:40" x14ac:dyDescent="0.15">
      <c r="A272" s="32" t="s">
        <v>153</v>
      </c>
      <c r="B272" s="32" t="s">
        <v>46</v>
      </c>
      <c r="C272" s="32" t="s">
        <v>49</v>
      </c>
      <c r="D272" s="32" t="s">
        <v>427</v>
      </c>
      <c r="E272" s="32" t="s">
        <v>935</v>
      </c>
      <c r="F272" s="32" t="s">
        <v>1439</v>
      </c>
      <c r="G272" s="32" t="s">
        <v>109</v>
      </c>
      <c r="H272" s="32" t="s">
        <v>1684</v>
      </c>
      <c r="I272" s="35">
        <v>5065146.2376708845</v>
      </c>
      <c r="J272" s="32" t="s">
        <v>149</v>
      </c>
      <c r="K272" s="35">
        <v>6584690.1089721499</v>
      </c>
      <c r="L272" s="32" t="s">
        <v>1684</v>
      </c>
      <c r="M272" s="35">
        <v>5065146.2376708845</v>
      </c>
      <c r="N272" s="32" t="s">
        <v>149</v>
      </c>
      <c r="O272" s="35">
        <v>6584690.1089721499</v>
      </c>
      <c r="P272" s="35">
        <v>5065146.2376708845</v>
      </c>
      <c r="Q272" s="35">
        <v>0</v>
      </c>
      <c r="R272" s="35">
        <v>0</v>
      </c>
      <c r="S272" s="36">
        <v>0</v>
      </c>
      <c r="T272" s="32" t="s">
        <v>20</v>
      </c>
      <c r="U272" s="32" t="s">
        <v>109</v>
      </c>
      <c r="V272" s="32" t="s">
        <v>1697</v>
      </c>
      <c r="W272" s="36">
        <v>8.6773796249991229</v>
      </c>
      <c r="X272" s="36">
        <v>1</v>
      </c>
      <c r="Y272" s="32" t="s">
        <v>109</v>
      </c>
      <c r="Z272" s="32" t="s">
        <v>109</v>
      </c>
      <c r="AA272" s="36" t="s">
        <v>109</v>
      </c>
      <c r="AB272" s="36" t="s">
        <v>109</v>
      </c>
      <c r="AC272" s="32" t="s">
        <v>109</v>
      </c>
      <c r="AD272" s="38">
        <v>219.45093071622784</v>
      </c>
      <c r="AE272" s="39">
        <v>138.41999999999999</v>
      </c>
      <c r="AF272" s="38">
        <v>4757855.2342963461</v>
      </c>
      <c r="AG272" s="39">
        <v>147.36000000000001</v>
      </c>
      <c r="AH272" s="40">
        <v>156.63</v>
      </c>
      <c r="AI272" s="38">
        <v>0</v>
      </c>
      <c r="AJ272" s="38">
        <v>0</v>
      </c>
      <c r="AK272" s="38">
        <v>0</v>
      </c>
      <c r="AL272" s="38">
        <v>5065146.2376708845</v>
      </c>
      <c r="AM272" s="38">
        <v>0</v>
      </c>
      <c r="AN272" s="41" t="s">
        <v>109</v>
      </c>
    </row>
    <row r="273" spans="1:40" x14ac:dyDescent="0.15">
      <c r="A273" s="32" t="s">
        <v>153</v>
      </c>
      <c r="B273" s="32" t="s">
        <v>46</v>
      </c>
      <c r="C273" s="32" t="s">
        <v>49</v>
      </c>
      <c r="D273" s="32" t="s">
        <v>428</v>
      </c>
      <c r="E273" s="32" t="s">
        <v>936</v>
      </c>
      <c r="F273" s="32" t="s">
        <v>1440</v>
      </c>
      <c r="G273" s="32" t="s">
        <v>109</v>
      </c>
      <c r="H273" s="32" t="s">
        <v>1684</v>
      </c>
      <c r="I273" s="35">
        <v>3464380.2100882488</v>
      </c>
      <c r="J273" s="32" t="s">
        <v>149</v>
      </c>
      <c r="K273" s="35">
        <v>4503694.2731147241</v>
      </c>
      <c r="L273" s="32" t="s">
        <v>1684</v>
      </c>
      <c r="M273" s="35">
        <v>3464380.2100882488</v>
      </c>
      <c r="N273" s="32" t="s">
        <v>149</v>
      </c>
      <c r="O273" s="35">
        <v>4503694.2731147241</v>
      </c>
      <c r="P273" s="35">
        <v>3464380.2100882488</v>
      </c>
      <c r="Q273" s="35">
        <v>0</v>
      </c>
      <c r="R273" s="35">
        <v>0</v>
      </c>
      <c r="S273" s="36">
        <v>0</v>
      </c>
      <c r="T273" s="32" t="s">
        <v>20</v>
      </c>
      <c r="U273" s="32" t="s">
        <v>109</v>
      </c>
      <c r="V273" s="32" t="s">
        <v>1697</v>
      </c>
      <c r="W273" s="36">
        <v>8.6773796249991229</v>
      </c>
      <c r="X273" s="36">
        <v>1</v>
      </c>
      <c r="Y273" s="32" t="s">
        <v>109</v>
      </c>
      <c r="Z273" s="32" t="s">
        <v>109</v>
      </c>
      <c r="AA273" s="36" t="s">
        <v>109</v>
      </c>
      <c r="AB273" s="36" t="s">
        <v>109</v>
      </c>
      <c r="AC273" s="32" t="s">
        <v>109</v>
      </c>
      <c r="AD273" s="38">
        <v>92.847961987490621</v>
      </c>
      <c r="AE273" s="39">
        <v>234</v>
      </c>
      <c r="AF273" s="38">
        <v>3403009.7030118313</v>
      </c>
      <c r="AG273" s="39">
        <v>238.22</v>
      </c>
      <c r="AH273" s="40">
        <v>156.63</v>
      </c>
      <c r="AI273" s="38">
        <v>0</v>
      </c>
      <c r="AJ273" s="38">
        <v>0</v>
      </c>
      <c r="AK273" s="38">
        <v>0</v>
      </c>
      <c r="AL273" s="38">
        <v>3464380.2100882488</v>
      </c>
      <c r="AM273" s="38">
        <v>0</v>
      </c>
      <c r="AN273" s="41" t="s">
        <v>109</v>
      </c>
    </row>
    <row r="274" spans="1:40" x14ac:dyDescent="0.15">
      <c r="A274" s="32" t="s">
        <v>153</v>
      </c>
      <c r="B274" s="32" t="s">
        <v>46</v>
      </c>
      <c r="C274" s="32" t="s">
        <v>49</v>
      </c>
      <c r="D274" s="32" t="s">
        <v>429</v>
      </c>
      <c r="E274" s="32" t="s">
        <v>937</v>
      </c>
      <c r="F274" s="32" t="s">
        <v>1441</v>
      </c>
      <c r="G274" s="32" t="s">
        <v>109</v>
      </c>
      <c r="H274" s="32" t="s">
        <v>1684</v>
      </c>
      <c r="I274" s="35">
        <v>11712166.198778654</v>
      </c>
      <c r="J274" s="32" t="s">
        <v>149</v>
      </c>
      <c r="K274" s="35">
        <v>15225816.058412248</v>
      </c>
      <c r="L274" s="32" t="s">
        <v>1684</v>
      </c>
      <c r="M274" s="35">
        <v>11712166.198778654</v>
      </c>
      <c r="N274" s="32" t="s">
        <v>149</v>
      </c>
      <c r="O274" s="35">
        <v>15225816.058412248</v>
      </c>
      <c r="P274" s="35">
        <v>11712166.198778654</v>
      </c>
      <c r="Q274" s="35">
        <v>0</v>
      </c>
      <c r="R274" s="35">
        <v>0</v>
      </c>
      <c r="S274" s="36">
        <v>0</v>
      </c>
      <c r="T274" s="32" t="s">
        <v>20</v>
      </c>
      <c r="U274" s="32" t="s">
        <v>109</v>
      </c>
      <c r="V274" s="32" t="s">
        <v>1697</v>
      </c>
      <c r="W274" s="36">
        <v>8.6773796249991229</v>
      </c>
      <c r="X274" s="36">
        <v>1</v>
      </c>
      <c r="Y274" s="32" t="s">
        <v>109</v>
      </c>
      <c r="Z274" s="32" t="s">
        <v>109</v>
      </c>
      <c r="AA274" s="36" t="s">
        <v>109</v>
      </c>
      <c r="AB274" s="36" t="s">
        <v>109</v>
      </c>
      <c r="AC274" s="32" t="s">
        <v>109</v>
      </c>
      <c r="AD274" s="38">
        <v>1855.4840852135626</v>
      </c>
      <c r="AE274" s="39">
        <v>40.450000000000003</v>
      </c>
      <c r="AF274" s="38">
        <v>11755759.878860112</v>
      </c>
      <c r="AG274" s="39">
        <v>40.299999999999997</v>
      </c>
      <c r="AH274" s="40">
        <v>156.63</v>
      </c>
      <c r="AI274" s="38">
        <v>0</v>
      </c>
      <c r="AJ274" s="38">
        <v>0</v>
      </c>
      <c r="AK274" s="38">
        <v>0</v>
      </c>
      <c r="AL274" s="38">
        <v>11712166.198778654</v>
      </c>
      <c r="AM274" s="38">
        <v>0</v>
      </c>
      <c r="AN274" s="41" t="s">
        <v>109</v>
      </c>
    </row>
    <row r="275" spans="1:40" x14ac:dyDescent="0.15">
      <c r="A275" s="32" t="s">
        <v>153</v>
      </c>
      <c r="B275" s="32" t="s">
        <v>46</v>
      </c>
      <c r="C275" s="32" t="s">
        <v>49</v>
      </c>
      <c r="D275" s="32" t="s">
        <v>430</v>
      </c>
      <c r="E275" s="32" t="s">
        <v>938</v>
      </c>
      <c r="F275" s="32" t="s">
        <v>1442</v>
      </c>
      <c r="G275" s="32" t="s">
        <v>109</v>
      </c>
      <c r="H275" s="32" t="s">
        <v>1684</v>
      </c>
      <c r="I275" s="35">
        <v>8648786.7046229932</v>
      </c>
      <c r="J275" s="32" t="s">
        <v>149</v>
      </c>
      <c r="K275" s="35">
        <v>11243422.716009891</v>
      </c>
      <c r="L275" s="32" t="s">
        <v>1684</v>
      </c>
      <c r="M275" s="35">
        <v>8648786.7046229932</v>
      </c>
      <c r="N275" s="32" t="s">
        <v>149</v>
      </c>
      <c r="O275" s="35">
        <v>11243422.716009891</v>
      </c>
      <c r="P275" s="35">
        <v>8648786.7046229932</v>
      </c>
      <c r="Q275" s="35">
        <v>0</v>
      </c>
      <c r="R275" s="35">
        <v>0</v>
      </c>
      <c r="S275" s="36">
        <v>0</v>
      </c>
      <c r="T275" s="32" t="s">
        <v>1694</v>
      </c>
      <c r="U275" s="32" t="s">
        <v>1694</v>
      </c>
      <c r="V275" s="32" t="s">
        <v>1694</v>
      </c>
      <c r="W275" s="36">
        <v>8.6773796249991229</v>
      </c>
      <c r="X275" s="36">
        <v>1</v>
      </c>
      <c r="Y275" s="32" t="s">
        <v>109</v>
      </c>
      <c r="Z275" s="32" t="s">
        <v>109</v>
      </c>
      <c r="AA275" s="36" t="s">
        <v>109</v>
      </c>
      <c r="AB275" s="36" t="s">
        <v>109</v>
      </c>
      <c r="AC275" s="32" t="s">
        <v>109</v>
      </c>
      <c r="AD275" s="38">
        <v>844.56935890116472</v>
      </c>
      <c r="AE275" s="39">
        <v>64.239999999999995</v>
      </c>
      <c r="AF275" s="38">
        <v>8497981.9167035595</v>
      </c>
      <c r="AG275" s="39">
        <v>65.38</v>
      </c>
      <c r="AH275" s="40">
        <v>156.63</v>
      </c>
      <c r="AI275" s="38">
        <v>0</v>
      </c>
      <c r="AJ275" s="38">
        <v>0</v>
      </c>
      <c r="AK275" s="38">
        <v>0</v>
      </c>
      <c r="AL275" s="38">
        <v>8648786.7046229932</v>
      </c>
      <c r="AM275" s="38">
        <v>0</v>
      </c>
      <c r="AN275" s="41" t="s">
        <v>109</v>
      </c>
    </row>
    <row r="276" spans="1:40" x14ac:dyDescent="0.15">
      <c r="A276" s="32" t="s">
        <v>153</v>
      </c>
      <c r="B276" s="32" t="s">
        <v>46</v>
      </c>
      <c r="C276" s="32" t="s">
        <v>49</v>
      </c>
      <c r="D276" s="32" t="s">
        <v>431</v>
      </c>
      <c r="E276" s="32" t="s">
        <v>939</v>
      </c>
      <c r="F276" s="32" t="s">
        <v>1443</v>
      </c>
      <c r="G276" s="32" t="s">
        <v>109</v>
      </c>
      <c r="H276" s="32" t="s">
        <v>1684</v>
      </c>
      <c r="I276" s="35">
        <v>8369332.3879902661</v>
      </c>
      <c r="J276" s="32" t="s">
        <v>149</v>
      </c>
      <c r="K276" s="35">
        <v>10880132.104387347</v>
      </c>
      <c r="L276" s="32" t="s">
        <v>1684</v>
      </c>
      <c r="M276" s="35">
        <v>8369332.3879902661</v>
      </c>
      <c r="N276" s="32" t="s">
        <v>149</v>
      </c>
      <c r="O276" s="35">
        <v>10880132.104387347</v>
      </c>
      <c r="P276" s="35">
        <v>8369332.3879902661</v>
      </c>
      <c r="Q276" s="35">
        <v>0</v>
      </c>
      <c r="R276" s="35">
        <v>0</v>
      </c>
      <c r="S276" s="36">
        <v>0</v>
      </c>
      <c r="T276" s="32" t="s">
        <v>1694</v>
      </c>
      <c r="U276" s="32" t="s">
        <v>1694</v>
      </c>
      <c r="V276" s="32" t="s">
        <v>1694</v>
      </c>
      <c r="W276" s="36">
        <v>8.6773796249991229</v>
      </c>
      <c r="X276" s="36">
        <v>1</v>
      </c>
      <c r="Y276" s="32" t="s">
        <v>109</v>
      </c>
      <c r="Z276" s="32" t="s">
        <v>109</v>
      </c>
      <c r="AA276" s="36" t="s">
        <v>109</v>
      </c>
      <c r="AB276" s="36" t="s">
        <v>109</v>
      </c>
      <c r="AC276" s="32" t="s">
        <v>109</v>
      </c>
      <c r="AD276" s="38">
        <v>878.84500841991121</v>
      </c>
      <c r="AE276" s="39">
        <v>63.42</v>
      </c>
      <c r="AF276" s="38">
        <v>8729984.5034997556</v>
      </c>
      <c r="AG276" s="39">
        <v>60.8</v>
      </c>
      <c r="AH276" s="40">
        <v>156.63</v>
      </c>
      <c r="AI276" s="38">
        <v>0</v>
      </c>
      <c r="AJ276" s="38">
        <v>0</v>
      </c>
      <c r="AK276" s="38">
        <v>0</v>
      </c>
      <c r="AL276" s="38">
        <v>8369332.3879902661</v>
      </c>
      <c r="AM276" s="38">
        <v>0</v>
      </c>
      <c r="AN276" s="41" t="s">
        <v>109</v>
      </c>
    </row>
    <row r="277" spans="1:40" x14ac:dyDescent="0.15">
      <c r="A277" s="32" t="s">
        <v>153</v>
      </c>
      <c r="B277" s="32" t="s">
        <v>46</v>
      </c>
      <c r="C277" s="32" t="s">
        <v>49</v>
      </c>
      <c r="D277" s="32" t="s">
        <v>432</v>
      </c>
      <c r="E277" s="32" t="s">
        <v>940</v>
      </c>
      <c r="F277" s="32" t="s">
        <v>1444</v>
      </c>
      <c r="G277" s="32" t="s">
        <v>109</v>
      </c>
      <c r="H277" s="32" t="s">
        <v>1684</v>
      </c>
      <c r="I277" s="35">
        <v>10555743.443843717</v>
      </c>
      <c r="J277" s="32" t="s">
        <v>149</v>
      </c>
      <c r="K277" s="35">
        <v>13722466.476996833</v>
      </c>
      <c r="L277" s="32" t="s">
        <v>1684</v>
      </c>
      <c r="M277" s="35">
        <v>10555743.443843717</v>
      </c>
      <c r="N277" s="32" t="s">
        <v>149</v>
      </c>
      <c r="O277" s="35">
        <v>13722466.476996833</v>
      </c>
      <c r="P277" s="35">
        <v>10533074.657311371</v>
      </c>
      <c r="Q277" s="35">
        <v>22668.786532347709</v>
      </c>
      <c r="R277" s="35">
        <v>0</v>
      </c>
      <c r="S277" s="36">
        <v>0</v>
      </c>
      <c r="T277" s="32" t="s">
        <v>20</v>
      </c>
      <c r="U277" s="32" t="s">
        <v>109</v>
      </c>
      <c r="V277" s="32" t="s">
        <v>1697</v>
      </c>
      <c r="W277" s="36">
        <v>8.6773796249991229</v>
      </c>
      <c r="X277" s="36">
        <v>1</v>
      </c>
      <c r="Y277" s="32" t="s">
        <v>109</v>
      </c>
      <c r="Z277" s="32" t="s">
        <v>109</v>
      </c>
      <c r="AA277" s="36" t="s">
        <v>109</v>
      </c>
      <c r="AB277" s="36" t="s">
        <v>109</v>
      </c>
      <c r="AC277" s="32" t="s">
        <v>109</v>
      </c>
      <c r="AD277" s="38">
        <v>71.154512924992815</v>
      </c>
      <c r="AE277" s="39">
        <v>926.21</v>
      </c>
      <c r="AF277" s="38">
        <v>10322546.936384918</v>
      </c>
      <c r="AG277" s="39">
        <v>945.1</v>
      </c>
      <c r="AH277" s="40">
        <v>156.63</v>
      </c>
      <c r="AI277" s="38">
        <v>22668.786532347709</v>
      </c>
      <c r="AJ277" s="38">
        <v>0</v>
      </c>
      <c r="AK277" s="38">
        <v>22668.786532347709</v>
      </c>
      <c r="AL277" s="38">
        <v>10555743.443843719</v>
      </c>
      <c r="AM277" s="38">
        <v>0</v>
      </c>
      <c r="AN277" s="41" t="s">
        <v>109</v>
      </c>
    </row>
    <row r="278" spans="1:40" x14ac:dyDescent="0.15">
      <c r="A278" s="32" t="s">
        <v>153</v>
      </c>
      <c r="B278" s="32" t="s">
        <v>46</v>
      </c>
      <c r="C278" s="32" t="s">
        <v>49</v>
      </c>
      <c r="D278" s="32" t="s">
        <v>433</v>
      </c>
      <c r="E278" s="32" t="s">
        <v>941</v>
      </c>
      <c r="F278" s="32" t="s">
        <v>1445</v>
      </c>
      <c r="G278" s="32" t="s">
        <v>109</v>
      </c>
      <c r="H278" s="32" t="s">
        <v>1684</v>
      </c>
      <c r="I278" s="35">
        <v>3206377.1568526863</v>
      </c>
      <c r="J278" s="32" t="s">
        <v>149</v>
      </c>
      <c r="K278" s="35">
        <v>4168290.3039084924</v>
      </c>
      <c r="L278" s="32" t="s">
        <v>1684</v>
      </c>
      <c r="M278" s="35">
        <v>3206377.1568526863</v>
      </c>
      <c r="N278" s="32" t="s">
        <v>149</v>
      </c>
      <c r="O278" s="35">
        <v>4168290.3039084924</v>
      </c>
      <c r="P278" s="35">
        <v>3206377.1568526863</v>
      </c>
      <c r="Q278" s="35">
        <v>0</v>
      </c>
      <c r="R278" s="35">
        <v>0</v>
      </c>
      <c r="S278" s="36">
        <v>0</v>
      </c>
      <c r="T278" s="32" t="s">
        <v>20</v>
      </c>
      <c r="U278" s="32" t="s">
        <v>109</v>
      </c>
      <c r="V278" s="32" t="s">
        <v>1697</v>
      </c>
      <c r="W278" s="36">
        <v>8.6773796249991229</v>
      </c>
      <c r="X278" s="36">
        <v>1</v>
      </c>
      <c r="Y278" s="32" t="s">
        <v>109</v>
      </c>
      <c r="Z278" s="32" t="s">
        <v>109</v>
      </c>
      <c r="AA278" s="36" t="s">
        <v>109</v>
      </c>
      <c r="AB278" s="36" t="s">
        <v>109</v>
      </c>
      <c r="AC278" s="32" t="s">
        <v>109</v>
      </c>
      <c r="AD278" s="38">
        <v>1123.5471138448866</v>
      </c>
      <c r="AE278" s="39">
        <v>17.350000000000001</v>
      </c>
      <c r="AF278" s="38">
        <v>3053273.5575229977</v>
      </c>
      <c r="AG278" s="39">
        <v>18.22</v>
      </c>
      <c r="AH278" s="40">
        <v>156.63</v>
      </c>
      <c r="AI278" s="38">
        <v>0</v>
      </c>
      <c r="AJ278" s="38">
        <v>0</v>
      </c>
      <c r="AK278" s="38">
        <v>0</v>
      </c>
      <c r="AL278" s="38">
        <v>3206377.1568526863</v>
      </c>
      <c r="AM278" s="38">
        <v>0</v>
      </c>
      <c r="AN278" s="41" t="s">
        <v>109</v>
      </c>
    </row>
    <row r="279" spans="1:40" x14ac:dyDescent="0.15">
      <c r="A279" s="32" t="s">
        <v>153</v>
      </c>
      <c r="B279" s="32" t="s">
        <v>46</v>
      </c>
      <c r="C279" s="32" t="s">
        <v>49</v>
      </c>
      <c r="D279" s="32" t="s">
        <v>434</v>
      </c>
      <c r="E279" s="32" t="s">
        <v>942</v>
      </c>
      <c r="F279" s="32" t="s">
        <v>1446</v>
      </c>
      <c r="G279" s="32" t="s">
        <v>109</v>
      </c>
      <c r="H279" s="32" t="s">
        <v>1684</v>
      </c>
      <c r="I279" s="35">
        <v>13134558.709182864</v>
      </c>
      <c r="J279" s="32" t="s">
        <v>149</v>
      </c>
      <c r="K279" s="35">
        <v>17074926.321937725</v>
      </c>
      <c r="L279" s="32" t="s">
        <v>1684</v>
      </c>
      <c r="M279" s="35">
        <v>13134558.709182864</v>
      </c>
      <c r="N279" s="32" t="s">
        <v>149</v>
      </c>
      <c r="O279" s="35">
        <v>17074926.321937725</v>
      </c>
      <c r="P279" s="35">
        <v>13083388.808950817</v>
      </c>
      <c r="Q279" s="35">
        <v>51169.900232046079</v>
      </c>
      <c r="R279" s="35">
        <v>0</v>
      </c>
      <c r="S279" s="36">
        <v>0</v>
      </c>
      <c r="T279" s="32" t="s">
        <v>20</v>
      </c>
      <c r="U279" s="32" t="s">
        <v>109</v>
      </c>
      <c r="V279" s="32" t="s">
        <v>1697</v>
      </c>
      <c r="W279" s="36">
        <v>8.6773796249991229</v>
      </c>
      <c r="X279" s="36">
        <v>1</v>
      </c>
      <c r="Y279" s="32" t="s">
        <v>109</v>
      </c>
      <c r="Z279" s="32" t="s">
        <v>109</v>
      </c>
      <c r="AA279" s="36" t="s">
        <v>109</v>
      </c>
      <c r="AB279" s="36" t="s">
        <v>109</v>
      </c>
      <c r="AC279" s="32" t="s">
        <v>109</v>
      </c>
      <c r="AD279" s="38">
        <v>302.49345372746944</v>
      </c>
      <c r="AE279" s="39">
        <v>289.39</v>
      </c>
      <c r="AF279" s="38">
        <v>13711167.808502575</v>
      </c>
      <c r="AG279" s="39">
        <v>276.14</v>
      </c>
      <c r="AH279" s="40">
        <v>156.63</v>
      </c>
      <c r="AI279" s="38">
        <v>51169.900232046079</v>
      </c>
      <c r="AJ279" s="38">
        <v>0</v>
      </c>
      <c r="AK279" s="38">
        <v>51169.900232046079</v>
      </c>
      <c r="AL279" s="38">
        <v>13134558.709182864</v>
      </c>
      <c r="AM279" s="38">
        <v>0</v>
      </c>
      <c r="AN279" s="41" t="s">
        <v>109</v>
      </c>
    </row>
    <row r="280" spans="1:40" x14ac:dyDescent="0.15">
      <c r="A280" s="32" t="s">
        <v>153</v>
      </c>
      <c r="B280" s="32" t="s">
        <v>46</v>
      </c>
      <c r="C280" s="32" t="s">
        <v>49</v>
      </c>
      <c r="D280" s="32" t="s">
        <v>435</v>
      </c>
      <c r="E280" s="32" t="s">
        <v>943</v>
      </c>
      <c r="F280" s="32" t="s">
        <v>1447</v>
      </c>
      <c r="G280" s="32" t="s">
        <v>109</v>
      </c>
      <c r="H280" s="32" t="s">
        <v>1684</v>
      </c>
      <c r="I280" s="35">
        <v>34930950.129385926</v>
      </c>
      <c r="J280" s="32" t="s">
        <v>149</v>
      </c>
      <c r="K280" s="35">
        <v>45410235.1682017</v>
      </c>
      <c r="L280" s="32" t="s">
        <v>1684</v>
      </c>
      <c r="M280" s="35">
        <v>34930950.129385926</v>
      </c>
      <c r="N280" s="32" t="s">
        <v>149</v>
      </c>
      <c r="O280" s="35">
        <v>45410235.1682017</v>
      </c>
      <c r="P280" s="35">
        <v>34930950.129385926</v>
      </c>
      <c r="Q280" s="35">
        <v>0</v>
      </c>
      <c r="R280" s="35">
        <v>0</v>
      </c>
      <c r="S280" s="36">
        <v>0</v>
      </c>
      <c r="T280" s="32" t="s">
        <v>20</v>
      </c>
      <c r="U280" s="32" t="s">
        <v>109</v>
      </c>
      <c r="V280" s="32" t="s">
        <v>1697</v>
      </c>
      <c r="W280" s="36">
        <v>8.6773796249991229</v>
      </c>
      <c r="X280" s="36">
        <v>1</v>
      </c>
      <c r="Y280" s="32" t="s">
        <v>109</v>
      </c>
      <c r="Z280" s="32" t="s">
        <v>109</v>
      </c>
      <c r="AA280" s="36" t="s">
        <v>109</v>
      </c>
      <c r="AB280" s="36" t="s">
        <v>109</v>
      </c>
      <c r="AC280" s="32" t="s">
        <v>109</v>
      </c>
      <c r="AD280" s="38">
        <v>1081.2882750711408</v>
      </c>
      <c r="AE280" s="39">
        <v>193.82</v>
      </c>
      <c r="AF280" s="38">
        <v>32825778.176736251</v>
      </c>
      <c r="AG280" s="39">
        <v>206.25</v>
      </c>
      <c r="AH280" s="40">
        <v>156.63</v>
      </c>
      <c r="AI280" s="38">
        <v>0</v>
      </c>
      <c r="AJ280" s="38">
        <v>0</v>
      </c>
      <c r="AK280" s="38">
        <v>0</v>
      </c>
      <c r="AL280" s="38">
        <v>34930950.129385926</v>
      </c>
      <c r="AM280" s="38">
        <v>0</v>
      </c>
      <c r="AN280" s="41" t="s">
        <v>109</v>
      </c>
    </row>
    <row r="281" spans="1:40" x14ac:dyDescent="0.15">
      <c r="A281" s="32" t="s">
        <v>153</v>
      </c>
      <c r="B281" s="32" t="s">
        <v>46</v>
      </c>
      <c r="C281" s="32" t="s">
        <v>49</v>
      </c>
      <c r="D281" s="32" t="s">
        <v>436</v>
      </c>
      <c r="E281" s="32" t="s">
        <v>944</v>
      </c>
      <c r="F281" s="32" t="s">
        <v>1448</v>
      </c>
      <c r="G281" s="32" t="s">
        <v>109</v>
      </c>
      <c r="H281" s="32" t="s">
        <v>1684</v>
      </c>
      <c r="I281" s="35">
        <v>7106050.0458659651</v>
      </c>
      <c r="J281" s="32" t="s">
        <v>149</v>
      </c>
      <c r="K281" s="35">
        <v>9237865.0596257541</v>
      </c>
      <c r="L281" s="32" t="s">
        <v>1684</v>
      </c>
      <c r="M281" s="35">
        <v>7106050.0458659651</v>
      </c>
      <c r="N281" s="32" t="s">
        <v>149</v>
      </c>
      <c r="O281" s="35">
        <v>9237865.0596257541</v>
      </c>
      <c r="P281" s="35">
        <v>7059797.5298936097</v>
      </c>
      <c r="Q281" s="35">
        <v>46252.51597235533</v>
      </c>
      <c r="R281" s="35">
        <v>0</v>
      </c>
      <c r="S281" s="36">
        <v>0</v>
      </c>
      <c r="T281" s="32" t="s">
        <v>20</v>
      </c>
      <c r="U281" s="32" t="s">
        <v>109</v>
      </c>
      <c r="V281" s="32" t="s">
        <v>1697</v>
      </c>
      <c r="W281" s="36">
        <v>8.6773796249991229</v>
      </c>
      <c r="X281" s="36">
        <v>1</v>
      </c>
      <c r="Y281" s="32" t="s">
        <v>109</v>
      </c>
      <c r="Z281" s="32" t="s">
        <v>109</v>
      </c>
      <c r="AA281" s="36" t="s">
        <v>109</v>
      </c>
      <c r="AB281" s="36" t="s">
        <v>109</v>
      </c>
      <c r="AC281" s="32" t="s">
        <v>109</v>
      </c>
      <c r="AD281" s="38">
        <v>239.49567764997582</v>
      </c>
      <c r="AE281" s="39">
        <v>179.2</v>
      </c>
      <c r="AF281" s="38">
        <v>6722187.6753355274</v>
      </c>
      <c r="AG281" s="39">
        <v>188.2</v>
      </c>
      <c r="AH281" s="40">
        <v>156.63</v>
      </c>
      <c r="AI281" s="38">
        <v>46252.51597235533</v>
      </c>
      <c r="AJ281" s="38">
        <v>0</v>
      </c>
      <c r="AK281" s="38">
        <v>46252.51597235533</v>
      </c>
      <c r="AL281" s="38">
        <v>7106050.0458659651</v>
      </c>
      <c r="AM281" s="38">
        <v>0</v>
      </c>
      <c r="AN281" s="41" t="s">
        <v>109</v>
      </c>
    </row>
    <row r="282" spans="1:40" x14ac:dyDescent="0.15">
      <c r="A282" s="32" t="s">
        <v>153</v>
      </c>
      <c r="B282" s="32" t="s">
        <v>46</v>
      </c>
      <c r="C282" s="32" t="s">
        <v>49</v>
      </c>
      <c r="D282" s="32" t="s">
        <v>437</v>
      </c>
      <c r="E282" s="32" t="s">
        <v>945</v>
      </c>
      <c r="F282" s="32" t="s">
        <v>1449</v>
      </c>
      <c r="G282" s="32" t="s">
        <v>109</v>
      </c>
      <c r="H282" s="32" t="s">
        <v>1684</v>
      </c>
      <c r="I282" s="35">
        <v>16724309.352997914</v>
      </c>
      <c r="J282" s="32" t="s">
        <v>149</v>
      </c>
      <c r="K282" s="35">
        <v>21741602.158897292</v>
      </c>
      <c r="L282" s="32" t="s">
        <v>1684</v>
      </c>
      <c r="M282" s="35">
        <v>16724309.352997914</v>
      </c>
      <c r="N282" s="32" t="s">
        <v>149</v>
      </c>
      <c r="O282" s="35">
        <v>21741602.158897292</v>
      </c>
      <c r="P282" s="35">
        <v>16724309.352997914</v>
      </c>
      <c r="Q282" s="35">
        <v>0</v>
      </c>
      <c r="R282" s="35">
        <v>0</v>
      </c>
      <c r="S282" s="36">
        <v>0</v>
      </c>
      <c r="T282" s="32" t="s">
        <v>20</v>
      </c>
      <c r="U282" s="32" t="s">
        <v>109</v>
      </c>
      <c r="V282" s="32" t="s">
        <v>1697</v>
      </c>
      <c r="W282" s="36">
        <v>8.6773796249991229</v>
      </c>
      <c r="X282" s="36">
        <v>1</v>
      </c>
      <c r="Y282" s="32" t="s">
        <v>109</v>
      </c>
      <c r="Z282" s="32" t="s">
        <v>109</v>
      </c>
      <c r="AA282" s="36" t="s">
        <v>109</v>
      </c>
      <c r="AB282" s="36" t="s">
        <v>109</v>
      </c>
      <c r="AC282" s="32" t="s">
        <v>109</v>
      </c>
      <c r="AD282" s="38">
        <v>428.8361010674567</v>
      </c>
      <c r="AE282" s="39">
        <v>243.97</v>
      </c>
      <c r="AF282" s="38">
        <v>16387122.954565533</v>
      </c>
      <c r="AG282" s="39">
        <v>248.99</v>
      </c>
      <c r="AH282" s="40">
        <v>156.63</v>
      </c>
      <c r="AI282" s="38">
        <v>0</v>
      </c>
      <c r="AJ282" s="38">
        <v>0</v>
      </c>
      <c r="AK282" s="38">
        <v>0</v>
      </c>
      <c r="AL282" s="38">
        <v>16724309.352997914</v>
      </c>
      <c r="AM282" s="38">
        <v>0</v>
      </c>
      <c r="AN282" s="41" t="s">
        <v>109</v>
      </c>
    </row>
    <row r="283" spans="1:40" x14ac:dyDescent="0.15">
      <c r="A283" s="32" t="s">
        <v>153</v>
      </c>
      <c r="B283" s="32" t="s">
        <v>46</v>
      </c>
      <c r="C283" s="32" t="s">
        <v>49</v>
      </c>
      <c r="D283" s="32" t="s">
        <v>438</v>
      </c>
      <c r="E283" s="32" t="s">
        <v>946</v>
      </c>
      <c r="F283" s="32" t="s">
        <v>1450</v>
      </c>
      <c r="G283" s="32" t="s">
        <v>109</v>
      </c>
      <c r="H283" s="32" t="s">
        <v>1684</v>
      </c>
      <c r="I283" s="35">
        <v>2278807.8808742384</v>
      </c>
      <c r="J283" s="32" t="s">
        <v>149</v>
      </c>
      <c r="K283" s="35">
        <v>2962450.2451365101</v>
      </c>
      <c r="L283" s="32" t="s">
        <v>1684</v>
      </c>
      <c r="M283" s="35">
        <v>2278807.8808742384</v>
      </c>
      <c r="N283" s="32" t="s">
        <v>149</v>
      </c>
      <c r="O283" s="35">
        <v>2962450.2451365101</v>
      </c>
      <c r="P283" s="35">
        <v>2278807.8808742384</v>
      </c>
      <c r="Q283" s="35">
        <v>0</v>
      </c>
      <c r="R283" s="35">
        <v>0</v>
      </c>
      <c r="S283" s="36">
        <v>0</v>
      </c>
      <c r="T283" s="32" t="s">
        <v>20</v>
      </c>
      <c r="U283" s="32" t="s">
        <v>109</v>
      </c>
      <c r="V283" s="32" t="s">
        <v>1697</v>
      </c>
      <c r="W283" s="36">
        <v>8.6773796249991229</v>
      </c>
      <c r="X283" s="36">
        <v>1</v>
      </c>
      <c r="Y283" s="32" t="s">
        <v>109</v>
      </c>
      <c r="Z283" s="32" t="s">
        <v>109</v>
      </c>
      <c r="AA283" s="36" t="s">
        <v>109</v>
      </c>
      <c r="AB283" s="36" t="s">
        <v>109</v>
      </c>
      <c r="AC283" s="32" t="s">
        <v>109</v>
      </c>
      <c r="AD283" s="38">
        <v>592.14438560994017</v>
      </c>
      <c r="AE283" s="39">
        <v>24.79</v>
      </c>
      <c r="AF283" s="38">
        <v>2299212.3051934429</v>
      </c>
      <c r="AG283" s="39">
        <v>24.57</v>
      </c>
      <c r="AH283" s="40">
        <v>156.63</v>
      </c>
      <c r="AI283" s="38">
        <v>0</v>
      </c>
      <c r="AJ283" s="38">
        <v>0</v>
      </c>
      <c r="AK283" s="38">
        <v>0</v>
      </c>
      <c r="AL283" s="38">
        <v>2278807.8808742384</v>
      </c>
      <c r="AM283" s="38">
        <v>0</v>
      </c>
      <c r="AN283" s="41" t="s">
        <v>109</v>
      </c>
    </row>
    <row r="284" spans="1:40" x14ac:dyDescent="0.15">
      <c r="A284" s="32" t="s">
        <v>153</v>
      </c>
      <c r="B284" s="32" t="s">
        <v>46</v>
      </c>
      <c r="C284" s="32" t="s">
        <v>49</v>
      </c>
      <c r="D284" s="32" t="s">
        <v>439</v>
      </c>
      <c r="E284" s="32" t="s">
        <v>947</v>
      </c>
      <c r="F284" s="32" t="s">
        <v>1451</v>
      </c>
      <c r="G284" s="32" t="s">
        <v>109</v>
      </c>
      <c r="H284" s="32" t="s">
        <v>1684</v>
      </c>
      <c r="I284" s="35">
        <v>5318020.8727742769</v>
      </c>
      <c r="J284" s="32" t="s">
        <v>149</v>
      </c>
      <c r="K284" s="35">
        <v>6913427.1346065598</v>
      </c>
      <c r="L284" s="32" t="s">
        <v>1684</v>
      </c>
      <c r="M284" s="35">
        <v>5318020.8727742769</v>
      </c>
      <c r="N284" s="32" t="s">
        <v>149</v>
      </c>
      <c r="O284" s="35">
        <v>6913427.1346065598</v>
      </c>
      <c r="P284" s="35">
        <v>5262369.1059659189</v>
      </c>
      <c r="Q284" s="35">
        <v>55651.76680835813</v>
      </c>
      <c r="R284" s="35">
        <v>0</v>
      </c>
      <c r="S284" s="36">
        <v>0</v>
      </c>
      <c r="T284" s="32" t="s">
        <v>20</v>
      </c>
      <c r="U284" s="32" t="s">
        <v>109</v>
      </c>
      <c r="V284" s="32" t="s">
        <v>1697</v>
      </c>
      <c r="W284" s="36">
        <v>8.6773796249991229</v>
      </c>
      <c r="X284" s="36">
        <v>1</v>
      </c>
      <c r="Y284" s="32" t="s">
        <v>109</v>
      </c>
      <c r="Z284" s="32" t="s">
        <v>109</v>
      </c>
      <c r="AA284" s="36" t="s">
        <v>109</v>
      </c>
      <c r="AB284" s="36" t="s">
        <v>109</v>
      </c>
      <c r="AC284" s="32" t="s">
        <v>109</v>
      </c>
      <c r="AD284" s="38">
        <v>853.59383371116382</v>
      </c>
      <c r="AE284" s="39">
        <v>37.35</v>
      </c>
      <c r="AF284" s="38">
        <v>4993635.3447646927</v>
      </c>
      <c r="AG284" s="39">
        <v>39.36</v>
      </c>
      <c r="AH284" s="40">
        <v>156.63</v>
      </c>
      <c r="AI284" s="38">
        <v>55651.76680835813</v>
      </c>
      <c r="AJ284" s="38">
        <v>0</v>
      </c>
      <c r="AK284" s="38">
        <v>55651.76680835813</v>
      </c>
      <c r="AL284" s="38">
        <v>5318020.8727742769</v>
      </c>
      <c r="AM284" s="38">
        <v>0</v>
      </c>
      <c r="AN284" s="41" t="s">
        <v>109</v>
      </c>
    </row>
    <row r="285" spans="1:40" x14ac:dyDescent="0.15">
      <c r="A285" s="32" t="s">
        <v>153</v>
      </c>
      <c r="B285" s="32" t="s">
        <v>46</v>
      </c>
      <c r="C285" s="32" t="s">
        <v>49</v>
      </c>
      <c r="D285" s="32" t="s">
        <v>440</v>
      </c>
      <c r="E285" s="32" t="s">
        <v>948</v>
      </c>
      <c r="F285" s="32" t="s">
        <v>1452</v>
      </c>
      <c r="G285" s="32" t="s">
        <v>109</v>
      </c>
      <c r="H285" s="32" t="s">
        <v>1684</v>
      </c>
      <c r="I285" s="35">
        <v>52126776.229648612</v>
      </c>
      <c r="J285" s="32" t="s">
        <v>149</v>
      </c>
      <c r="K285" s="35">
        <v>67764809.098543197</v>
      </c>
      <c r="L285" s="32" t="s">
        <v>1684</v>
      </c>
      <c r="M285" s="35">
        <v>52126776.229648612</v>
      </c>
      <c r="N285" s="32" t="s">
        <v>149</v>
      </c>
      <c r="O285" s="35">
        <v>67764809.098543197</v>
      </c>
      <c r="P285" s="35">
        <v>52126776.229648612</v>
      </c>
      <c r="Q285" s="35">
        <v>0</v>
      </c>
      <c r="R285" s="35">
        <v>0</v>
      </c>
      <c r="S285" s="36">
        <v>0</v>
      </c>
      <c r="T285" s="32" t="s">
        <v>20</v>
      </c>
      <c r="U285" s="32" t="s">
        <v>109</v>
      </c>
      <c r="V285" s="32" t="s">
        <v>1697</v>
      </c>
      <c r="W285" s="36">
        <v>8.6773796249991229</v>
      </c>
      <c r="X285" s="36">
        <v>1</v>
      </c>
      <c r="Y285" s="32" t="s">
        <v>109</v>
      </c>
      <c r="Z285" s="32" t="s">
        <v>109</v>
      </c>
      <c r="AA285" s="36" t="s">
        <v>109</v>
      </c>
      <c r="AB285" s="36" t="s">
        <v>109</v>
      </c>
      <c r="AC285" s="32" t="s">
        <v>109</v>
      </c>
      <c r="AD285" s="38">
        <v>579.56218515369142</v>
      </c>
      <c r="AE285" s="39">
        <v>549.51</v>
      </c>
      <c r="AF285" s="38">
        <v>49882773.144902654</v>
      </c>
      <c r="AG285" s="39">
        <v>574.23</v>
      </c>
      <c r="AH285" s="40">
        <v>156.63</v>
      </c>
      <c r="AI285" s="38">
        <v>0</v>
      </c>
      <c r="AJ285" s="38">
        <v>0</v>
      </c>
      <c r="AK285" s="38">
        <v>0</v>
      </c>
      <c r="AL285" s="38">
        <v>52126776.229648612</v>
      </c>
      <c r="AM285" s="38">
        <v>0</v>
      </c>
      <c r="AN285" s="41" t="s">
        <v>109</v>
      </c>
    </row>
    <row r="286" spans="1:40" x14ac:dyDescent="0.15">
      <c r="A286" s="32" t="s">
        <v>153</v>
      </c>
      <c r="B286" s="32" t="s">
        <v>46</v>
      </c>
      <c r="C286" s="32" t="s">
        <v>49</v>
      </c>
      <c r="D286" s="32" t="s">
        <v>441</v>
      </c>
      <c r="E286" s="32" t="s">
        <v>949</v>
      </c>
      <c r="F286" s="32" t="s">
        <v>1453</v>
      </c>
      <c r="G286" s="32" t="s">
        <v>109</v>
      </c>
      <c r="H286" s="32" t="s">
        <v>1684</v>
      </c>
      <c r="I286" s="35">
        <v>6448683.6982330512</v>
      </c>
      <c r="J286" s="32" t="s">
        <v>149</v>
      </c>
      <c r="K286" s="35">
        <v>8383288.807702966</v>
      </c>
      <c r="L286" s="32" t="s">
        <v>1684</v>
      </c>
      <c r="M286" s="35">
        <v>6448683.6982330512</v>
      </c>
      <c r="N286" s="32" t="s">
        <v>149</v>
      </c>
      <c r="O286" s="35">
        <v>8383288.807702966</v>
      </c>
      <c r="P286" s="35">
        <v>6448683.6982330512</v>
      </c>
      <c r="Q286" s="35">
        <v>0</v>
      </c>
      <c r="R286" s="35">
        <v>0</v>
      </c>
      <c r="S286" s="36">
        <v>0</v>
      </c>
      <c r="T286" s="32" t="s">
        <v>20</v>
      </c>
      <c r="U286" s="32" t="s">
        <v>109</v>
      </c>
      <c r="V286" s="32" t="s">
        <v>1697</v>
      </c>
      <c r="W286" s="36">
        <v>8.6773796249991229</v>
      </c>
      <c r="X286" s="36">
        <v>1</v>
      </c>
      <c r="Y286" s="32" t="s">
        <v>109</v>
      </c>
      <c r="Z286" s="32" t="s">
        <v>109</v>
      </c>
      <c r="AA286" s="36" t="s">
        <v>109</v>
      </c>
      <c r="AB286" s="36" t="s">
        <v>109</v>
      </c>
      <c r="AC286" s="32" t="s">
        <v>109</v>
      </c>
      <c r="AD286" s="38">
        <v>477.51620076370176</v>
      </c>
      <c r="AE286" s="39">
        <v>91.37</v>
      </c>
      <c r="AF286" s="38">
        <v>6833869.542703894</v>
      </c>
      <c r="AG286" s="39">
        <v>86.22</v>
      </c>
      <c r="AH286" s="40">
        <v>156.63</v>
      </c>
      <c r="AI286" s="38">
        <v>0</v>
      </c>
      <c r="AJ286" s="38">
        <v>0</v>
      </c>
      <c r="AK286" s="38">
        <v>0</v>
      </c>
      <c r="AL286" s="38">
        <v>6448683.6982330512</v>
      </c>
      <c r="AM286" s="38">
        <v>0</v>
      </c>
      <c r="AN286" s="41" t="s">
        <v>109</v>
      </c>
    </row>
    <row r="287" spans="1:40" x14ac:dyDescent="0.15">
      <c r="A287" s="32" t="s">
        <v>153</v>
      </c>
      <c r="B287" s="32" t="s">
        <v>46</v>
      </c>
      <c r="C287" s="32" t="s">
        <v>49</v>
      </c>
      <c r="D287" s="32" t="s">
        <v>442</v>
      </c>
      <c r="E287" s="32" t="s">
        <v>950</v>
      </c>
      <c r="F287" s="32" t="s">
        <v>1454</v>
      </c>
      <c r="G287" s="32" t="s">
        <v>109</v>
      </c>
      <c r="H287" s="32" t="s">
        <v>1684</v>
      </c>
      <c r="I287" s="35">
        <v>5635040.4335415876</v>
      </c>
      <c r="J287" s="32" t="s">
        <v>149</v>
      </c>
      <c r="K287" s="35">
        <v>7325552.5636040634</v>
      </c>
      <c r="L287" s="32" t="s">
        <v>1684</v>
      </c>
      <c r="M287" s="35">
        <v>5635040.4335415876</v>
      </c>
      <c r="N287" s="32" t="s">
        <v>149</v>
      </c>
      <c r="O287" s="35">
        <v>7325552.5636040634</v>
      </c>
      <c r="P287" s="35">
        <v>5633083.2505671689</v>
      </c>
      <c r="Q287" s="35">
        <v>1957.1829744185522</v>
      </c>
      <c r="R287" s="35">
        <v>0</v>
      </c>
      <c r="S287" s="36">
        <v>0</v>
      </c>
      <c r="T287" s="32" t="s">
        <v>20</v>
      </c>
      <c r="U287" s="32" t="s">
        <v>109</v>
      </c>
      <c r="V287" s="32" t="s">
        <v>1697</v>
      </c>
      <c r="W287" s="36">
        <v>8.6773796249991229</v>
      </c>
      <c r="X287" s="36">
        <v>1</v>
      </c>
      <c r="Y287" s="32" t="s">
        <v>109</v>
      </c>
      <c r="Z287" s="32" t="s">
        <v>109</v>
      </c>
      <c r="AA287" s="36" t="s">
        <v>109</v>
      </c>
      <c r="AB287" s="36" t="s">
        <v>109</v>
      </c>
      <c r="AC287" s="32" t="s">
        <v>109</v>
      </c>
      <c r="AD287" s="38">
        <v>173.54759249998247</v>
      </c>
      <c r="AE287" s="39">
        <v>201.87</v>
      </c>
      <c r="AF287" s="38">
        <v>5487383.6254025111</v>
      </c>
      <c r="AG287" s="39">
        <v>207.23</v>
      </c>
      <c r="AH287" s="40">
        <v>156.63</v>
      </c>
      <c r="AI287" s="38">
        <v>1957.1829744185522</v>
      </c>
      <c r="AJ287" s="38">
        <v>0</v>
      </c>
      <c r="AK287" s="38">
        <v>1957.1829744185522</v>
      </c>
      <c r="AL287" s="38">
        <v>5635040.4335415876</v>
      </c>
      <c r="AM287" s="38">
        <v>0</v>
      </c>
      <c r="AN287" s="41" t="s">
        <v>109</v>
      </c>
    </row>
    <row r="288" spans="1:40" x14ac:dyDescent="0.15">
      <c r="A288" s="32" t="s">
        <v>153</v>
      </c>
      <c r="B288" s="32" t="s">
        <v>46</v>
      </c>
      <c r="C288" s="32" t="s">
        <v>49</v>
      </c>
      <c r="D288" s="32" t="s">
        <v>443</v>
      </c>
      <c r="E288" s="32" t="s">
        <v>951</v>
      </c>
      <c r="F288" s="32" t="s">
        <v>1455</v>
      </c>
      <c r="G288" s="32" t="s">
        <v>109</v>
      </c>
      <c r="H288" s="32" t="s">
        <v>1684</v>
      </c>
      <c r="I288" s="35">
        <v>3535967.8978041215</v>
      </c>
      <c r="J288" s="32" t="s">
        <v>149</v>
      </c>
      <c r="K288" s="35">
        <v>4596758.267145358</v>
      </c>
      <c r="L288" s="32" t="s">
        <v>1684</v>
      </c>
      <c r="M288" s="35">
        <v>3535967.8978041215</v>
      </c>
      <c r="N288" s="32" t="s">
        <v>149</v>
      </c>
      <c r="O288" s="35">
        <v>4596758.267145358</v>
      </c>
      <c r="P288" s="35">
        <v>3535967.8978041215</v>
      </c>
      <c r="Q288" s="35">
        <v>0</v>
      </c>
      <c r="R288" s="35">
        <v>0</v>
      </c>
      <c r="S288" s="36">
        <v>0</v>
      </c>
      <c r="T288" s="32" t="s">
        <v>20</v>
      </c>
      <c r="U288" s="32" t="s">
        <v>109</v>
      </c>
      <c r="V288" s="32" t="s">
        <v>1697</v>
      </c>
      <c r="W288" s="36">
        <v>8.6773796249991229</v>
      </c>
      <c r="X288" s="36">
        <v>1</v>
      </c>
      <c r="Y288" s="32" t="s">
        <v>109</v>
      </c>
      <c r="Z288" s="32" t="s">
        <v>109</v>
      </c>
      <c r="AA288" s="36" t="s">
        <v>109</v>
      </c>
      <c r="AB288" s="36" t="s">
        <v>109</v>
      </c>
      <c r="AC288" s="32" t="s">
        <v>109</v>
      </c>
      <c r="AD288" s="38">
        <v>1094.8249872861395</v>
      </c>
      <c r="AE288" s="39">
        <v>20.420000000000002</v>
      </c>
      <c r="AF288" s="38">
        <v>3501671.4225742752</v>
      </c>
      <c r="AG288" s="39">
        <v>20.62</v>
      </c>
      <c r="AH288" s="40">
        <v>156.63</v>
      </c>
      <c r="AI288" s="38">
        <v>0</v>
      </c>
      <c r="AJ288" s="38">
        <v>0</v>
      </c>
      <c r="AK288" s="38">
        <v>0</v>
      </c>
      <c r="AL288" s="38">
        <v>3535967.8978041215</v>
      </c>
      <c r="AM288" s="38">
        <v>0</v>
      </c>
      <c r="AN288" s="41" t="s">
        <v>109</v>
      </c>
    </row>
    <row r="289" spans="1:40" x14ac:dyDescent="0.15">
      <c r="A289" s="32" t="s">
        <v>153</v>
      </c>
      <c r="B289" s="32" t="s">
        <v>46</v>
      </c>
      <c r="C289" s="32" t="s">
        <v>49</v>
      </c>
      <c r="D289" s="32" t="s">
        <v>444</v>
      </c>
      <c r="E289" s="32" t="s">
        <v>952</v>
      </c>
      <c r="F289" s="32" t="s">
        <v>1456</v>
      </c>
      <c r="G289" s="32" t="s">
        <v>109</v>
      </c>
      <c r="H289" s="32" t="s">
        <v>1684</v>
      </c>
      <c r="I289" s="35">
        <v>5657888.3211893952</v>
      </c>
      <c r="J289" s="32" t="s">
        <v>149</v>
      </c>
      <c r="K289" s="35">
        <v>7355254.817546214</v>
      </c>
      <c r="L289" s="32" t="s">
        <v>1684</v>
      </c>
      <c r="M289" s="35">
        <v>5657888.3211893952</v>
      </c>
      <c r="N289" s="32" t="s">
        <v>149</v>
      </c>
      <c r="O289" s="35">
        <v>7355254.817546214</v>
      </c>
      <c r="P289" s="35">
        <v>5644254.7694177814</v>
      </c>
      <c r="Q289" s="35">
        <v>13633.551771613624</v>
      </c>
      <c r="R289" s="35">
        <v>0</v>
      </c>
      <c r="S289" s="36">
        <v>0</v>
      </c>
      <c r="T289" s="32" t="s">
        <v>20</v>
      </c>
      <c r="U289" s="32" t="s">
        <v>109</v>
      </c>
      <c r="V289" s="32" t="s">
        <v>1697</v>
      </c>
      <c r="W289" s="36">
        <v>8.6773796249991229</v>
      </c>
      <c r="X289" s="36">
        <v>1</v>
      </c>
      <c r="Y289" s="32" t="s">
        <v>109</v>
      </c>
      <c r="Z289" s="32" t="s">
        <v>109</v>
      </c>
      <c r="AA289" s="36" t="s">
        <v>109</v>
      </c>
      <c r="AB289" s="36" t="s">
        <v>109</v>
      </c>
      <c r="AC289" s="32" t="s">
        <v>109</v>
      </c>
      <c r="AD289" s="38">
        <v>134.32583659498644</v>
      </c>
      <c r="AE289" s="39">
        <v>266.89</v>
      </c>
      <c r="AF289" s="38">
        <v>5615220.3439663304</v>
      </c>
      <c r="AG289" s="39">
        <v>268.27</v>
      </c>
      <c r="AH289" s="40">
        <v>156.63</v>
      </c>
      <c r="AI289" s="38">
        <v>13633.551771613624</v>
      </c>
      <c r="AJ289" s="38">
        <v>0</v>
      </c>
      <c r="AK289" s="38">
        <v>13633.551771613624</v>
      </c>
      <c r="AL289" s="38">
        <v>5657888.3211893952</v>
      </c>
      <c r="AM289" s="38">
        <v>0</v>
      </c>
      <c r="AN289" s="41" t="s">
        <v>109</v>
      </c>
    </row>
    <row r="290" spans="1:40" x14ac:dyDescent="0.15">
      <c r="A290" s="32" t="s">
        <v>153</v>
      </c>
      <c r="B290" s="32" t="s">
        <v>46</v>
      </c>
      <c r="C290" s="32" t="s">
        <v>49</v>
      </c>
      <c r="D290" s="32" t="s">
        <v>445</v>
      </c>
      <c r="E290" s="32" t="s">
        <v>953</v>
      </c>
      <c r="F290" s="32" t="s">
        <v>1457</v>
      </c>
      <c r="G290" s="32" t="s">
        <v>109</v>
      </c>
      <c r="H290" s="32" t="s">
        <v>1684</v>
      </c>
      <c r="I290" s="35">
        <v>4665297.9645262929</v>
      </c>
      <c r="J290" s="32" t="s">
        <v>149</v>
      </c>
      <c r="K290" s="35">
        <v>6064887.353884181</v>
      </c>
      <c r="L290" s="32" t="s">
        <v>1684</v>
      </c>
      <c r="M290" s="35">
        <v>4665297.9645262929</v>
      </c>
      <c r="N290" s="32" t="s">
        <v>149</v>
      </c>
      <c r="O290" s="35">
        <v>6064887.353884181</v>
      </c>
      <c r="P290" s="35">
        <v>4662875.3269087886</v>
      </c>
      <c r="Q290" s="35">
        <v>2422.6376175035052</v>
      </c>
      <c r="R290" s="35">
        <v>0</v>
      </c>
      <c r="S290" s="36">
        <v>0</v>
      </c>
      <c r="T290" s="32" t="s">
        <v>1694</v>
      </c>
      <c r="U290" s="32" t="s">
        <v>1694</v>
      </c>
      <c r="V290" s="32" t="s">
        <v>1694</v>
      </c>
      <c r="W290" s="36">
        <v>8.6773796249991229</v>
      </c>
      <c r="X290" s="36">
        <v>1</v>
      </c>
      <c r="Y290" s="32" t="s">
        <v>109</v>
      </c>
      <c r="Z290" s="32" t="s">
        <v>109</v>
      </c>
      <c r="AA290" s="36" t="s">
        <v>109</v>
      </c>
      <c r="AB290" s="36" t="s">
        <v>109</v>
      </c>
      <c r="AC290" s="32" t="s">
        <v>109</v>
      </c>
      <c r="AD290" s="38">
        <v>274.98616031622225</v>
      </c>
      <c r="AE290" s="39">
        <v>104.41</v>
      </c>
      <c r="AF290" s="38">
        <v>4497051.6435606107</v>
      </c>
      <c r="AG290" s="39">
        <v>108.26</v>
      </c>
      <c r="AH290" s="40">
        <v>156.63</v>
      </c>
      <c r="AI290" s="38">
        <v>2422.6376175035052</v>
      </c>
      <c r="AJ290" s="38">
        <v>0</v>
      </c>
      <c r="AK290" s="38">
        <v>2422.6376175035052</v>
      </c>
      <c r="AL290" s="38">
        <v>4665297.9645262919</v>
      </c>
      <c r="AM290" s="38">
        <v>0</v>
      </c>
      <c r="AN290" s="41" t="s">
        <v>109</v>
      </c>
    </row>
    <row r="291" spans="1:40" x14ac:dyDescent="0.15">
      <c r="A291" s="32" t="s">
        <v>153</v>
      </c>
      <c r="B291" s="32" t="s">
        <v>46</v>
      </c>
      <c r="C291" s="32" t="s">
        <v>49</v>
      </c>
      <c r="D291" s="32" t="s">
        <v>446</v>
      </c>
      <c r="E291" s="32" t="s">
        <v>954</v>
      </c>
      <c r="F291" s="32" t="s">
        <v>1458</v>
      </c>
      <c r="G291" s="32" t="s">
        <v>109</v>
      </c>
      <c r="H291" s="32" t="s">
        <v>1684</v>
      </c>
      <c r="I291" s="35">
        <v>7529337.3097584192</v>
      </c>
      <c r="J291" s="32" t="s">
        <v>149</v>
      </c>
      <c r="K291" s="35">
        <v>9788138.5026859455</v>
      </c>
      <c r="L291" s="32" t="s">
        <v>1684</v>
      </c>
      <c r="M291" s="35">
        <v>7529337.3097584192</v>
      </c>
      <c r="N291" s="32" t="s">
        <v>149</v>
      </c>
      <c r="O291" s="35">
        <v>9788138.5026859455</v>
      </c>
      <c r="P291" s="35">
        <v>7529337.3097584192</v>
      </c>
      <c r="Q291" s="35">
        <v>0</v>
      </c>
      <c r="R291" s="35">
        <v>0</v>
      </c>
      <c r="S291" s="36">
        <v>0</v>
      </c>
      <c r="T291" s="32" t="s">
        <v>1694</v>
      </c>
      <c r="U291" s="32" t="s">
        <v>1694</v>
      </c>
      <c r="V291" s="32" t="s">
        <v>1694</v>
      </c>
      <c r="W291" s="36">
        <v>8.6773796249991229</v>
      </c>
      <c r="X291" s="36">
        <v>1</v>
      </c>
      <c r="Y291" s="32" t="s">
        <v>109</v>
      </c>
      <c r="Z291" s="32" t="s">
        <v>109</v>
      </c>
      <c r="AA291" s="36" t="s">
        <v>109</v>
      </c>
      <c r="AB291" s="36" t="s">
        <v>109</v>
      </c>
      <c r="AC291" s="32" t="s">
        <v>109</v>
      </c>
      <c r="AD291" s="38">
        <v>252.68529467997448</v>
      </c>
      <c r="AE291" s="39">
        <v>186.96</v>
      </c>
      <c r="AF291" s="38">
        <v>7399521.107354545</v>
      </c>
      <c r="AG291" s="39">
        <v>190.24</v>
      </c>
      <c r="AH291" s="40">
        <v>156.63</v>
      </c>
      <c r="AI291" s="38">
        <v>0</v>
      </c>
      <c r="AJ291" s="38">
        <v>0</v>
      </c>
      <c r="AK291" s="38">
        <v>0</v>
      </c>
      <c r="AL291" s="38">
        <v>7529337.3097584192</v>
      </c>
      <c r="AM291" s="38">
        <v>0</v>
      </c>
      <c r="AN291" s="41" t="s">
        <v>109</v>
      </c>
    </row>
    <row r="292" spans="1:40" x14ac:dyDescent="0.15">
      <c r="A292" s="32" t="s">
        <v>153</v>
      </c>
      <c r="B292" s="32" t="s">
        <v>46</v>
      </c>
      <c r="C292" s="32" t="s">
        <v>49</v>
      </c>
      <c r="D292" s="32" t="s">
        <v>447</v>
      </c>
      <c r="E292" s="32" t="s">
        <v>955</v>
      </c>
      <c r="F292" s="32" t="s">
        <v>1459</v>
      </c>
      <c r="G292" s="32" t="s">
        <v>109</v>
      </c>
      <c r="H292" s="32" t="s">
        <v>1684</v>
      </c>
      <c r="I292" s="35">
        <v>17416701.943487138</v>
      </c>
      <c r="J292" s="32" t="s">
        <v>149</v>
      </c>
      <c r="K292" s="35">
        <v>22641712.52653328</v>
      </c>
      <c r="L292" s="32" t="s">
        <v>1684</v>
      </c>
      <c r="M292" s="35">
        <v>17416701.943487138</v>
      </c>
      <c r="N292" s="32" t="s">
        <v>149</v>
      </c>
      <c r="O292" s="35">
        <v>22641712.52653328</v>
      </c>
      <c r="P292" s="35">
        <v>17382296.827464387</v>
      </c>
      <c r="Q292" s="35">
        <v>34405.116022751528</v>
      </c>
      <c r="R292" s="35">
        <v>0</v>
      </c>
      <c r="S292" s="36">
        <v>0</v>
      </c>
      <c r="T292" s="32" t="s">
        <v>20</v>
      </c>
      <c r="U292" s="32" t="s">
        <v>109</v>
      </c>
      <c r="V292" s="32" t="s">
        <v>1697</v>
      </c>
      <c r="W292" s="36">
        <v>8.6773796249991229</v>
      </c>
      <c r="X292" s="36">
        <v>1</v>
      </c>
      <c r="Y292" s="32" t="s">
        <v>109</v>
      </c>
      <c r="Z292" s="32" t="s">
        <v>109</v>
      </c>
      <c r="AA292" s="36" t="s">
        <v>109</v>
      </c>
      <c r="AB292" s="36" t="s">
        <v>109</v>
      </c>
      <c r="AC292" s="32" t="s">
        <v>109</v>
      </c>
      <c r="AD292" s="38">
        <v>364.27639665746324</v>
      </c>
      <c r="AE292" s="39">
        <v>285.72000000000003</v>
      </c>
      <c r="AF292" s="38">
        <v>16302215.142030101</v>
      </c>
      <c r="AG292" s="39">
        <v>304.64999999999998</v>
      </c>
      <c r="AH292" s="40">
        <v>156.63</v>
      </c>
      <c r="AI292" s="38">
        <v>34405.116022751528</v>
      </c>
      <c r="AJ292" s="38">
        <v>0</v>
      </c>
      <c r="AK292" s="38">
        <v>34405.116022751528</v>
      </c>
      <c r="AL292" s="38">
        <v>17416701.943487138</v>
      </c>
      <c r="AM292" s="38">
        <v>0</v>
      </c>
      <c r="AN292" s="41" t="s">
        <v>109</v>
      </c>
    </row>
    <row r="293" spans="1:40" x14ac:dyDescent="0.15">
      <c r="A293" s="32" t="s">
        <v>153</v>
      </c>
      <c r="B293" s="32" t="s">
        <v>46</v>
      </c>
      <c r="C293" s="32" t="s">
        <v>49</v>
      </c>
      <c r="D293" s="32" t="s">
        <v>448</v>
      </c>
      <c r="E293" s="32" t="s">
        <v>956</v>
      </c>
      <c r="F293" s="32" t="s">
        <v>1460</v>
      </c>
      <c r="G293" s="32" t="s">
        <v>109</v>
      </c>
      <c r="H293" s="32" t="s">
        <v>1684</v>
      </c>
      <c r="I293" s="35">
        <v>3415546.6075464375</v>
      </c>
      <c r="J293" s="32" t="s">
        <v>149</v>
      </c>
      <c r="K293" s="35">
        <v>4440210.5898103686</v>
      </c>
      <c r="L293" s="32" t="s">
        <v>1684</v>
      </c>
      <c r="M293" s="35">
        <v>3415546.6075464375</v>
      </c>
      <c r="N293" s="32" t="s">
        <v>149</v>
      </c>
      <c r="O293" s="35">
        <v>4440210.5898103686</v>
      </c>
      <c r="P293" s="35">
        <v>3415546.6075464375</v>
      </c>
      <c r="Q293" s="35">
        <v>0</v>
      </c>
      <c r="R293" s="35">
        <v>0</v>
      </c>
      <c r="S293" s="36">
        <v>0</v>
      </c>
      <c r="T293" s="32" t="s">
        <v>20</v>
      </c>
      <c r="U293" s="32" t="s">
        <v>109</v>
      </c>
      <c r="V293" s="32" t="s">
        <v>1697</v>
      </c>
      <c r="W293" s="36">
        <v>8.6773796249991229</v>
      </c>
      <c r="X293" s="36">
        <v>1</v>
      </c>
      <c r="Y293" s="32" t="s">
        <v>109</v>
      </c>
      <c r="Z293" s="32" t="s">
        <v>109</v>
      </c>
      <c r="AA293" s="36" t="s">
        <v>109</v>
      </c>
      <c r="AB293" s="36" t="s">
        <v>109</v>
      </c>
      <c r="AC293" s="32" t="s">
        <v>109</v>
      </c>
      <c r="AD293" s="38">
        <v>338.50457917121582</v>
      </c>
      <c r="AE293" s="39">
        <v>60.75</v>
      </c>
      <c r="AF293" s="38">
        <v>3220963.3113595322</v>
      </c>
      <c r="AG293" s="39">
        <v>64.42</v>
      </c>
      <c r="AH293" s="40">
        <v>156.63</v>
      </c>
      <c r="AI293" s="38">
        <v>0</v>
      </c>
      <c r="AJ293" s="38">
        <v>0</v>
      </c>
      <c r="AK293" s="38">
        <v>0</v>
      </c>
      <c r="AL293" s="38">
        <v>3415546.6075464375</v>
      </c>
      <c r="AM293" s="38">
        <v>0</v>
      </c>
      <c r="AN293" s="41" t="s">
        <v>109</v>
      </c>
    </row>
    <row r="294" spans="1:40" x14ac:dyDescent="0.15">
      <c r="A294" s="32" t="s">
        <v>153</v>
      </c>
      <c r="B294" s="32" t="s">
        <v>46</v>
      </c>
      <c r="C294" s="32" t="s">
        <v>49</v>
      </c>
      <c r="D294" s="32" t="s">
        <v>449</v>
      </c>
      <c r="E294" s="32" t="s">
        <v>957</v>
      </c>
      <c r="F294" s="32" t="s">
        <v>1461</v>
      </c>
      <c r="G294" s="32" t="s">
        <v>109</v>
      </c>
      <c r="H294" s="32" t="s">
        <v>1684</v>
      </c>
      <c r="I294" s="35">
        <v>113909671.34728064</v>
      </c>
      <c r="J294" s="32" t="s">
        <v>149</v>
      </c>
      <c r="K294" s="35">
        <v>148082572.75146484</v>
      </c>
      <c r="L294" s="32" t="s">
        <v>1684</v>
      </c>
      <c r="M294" s="35">
        <v>113909671.34728064</v>
      </c>
      <c r="N294" s="32" t="s">
        <v>149</v>
      </c>
      <c r="O294" s="35">
        <v>148082572.75146484</v>
      </c>
      <c r="P294" s="35">
        <v>113909671.34728064</v>
      </c>
      <c r="Q294" s="35">
        <v>0</v>
      </c>
      <c r="R294" s="35">
        <v>0</v>
      </c>
      <c r="S294" s="36">
        <v>0</v>
      </c>
      <c r="T294" s="32" t="s">
        <v>1694</v>
      </c>
      <c r="U294" s="32" t="s">
        <v>1694</v>
      </c>
      <c r="V294" s="32" t="s">
        <v>1694</v>
      </c>
      <c r="W294" s="36">
        <v>8.6773796249991229</v>
      </c>
      <c r="X294" s="36">
        <v>1</v>
      </c>
      <c r="Y294" s="32" t="s">
        <v>109</v>
      </c>
      <c r="Z294" s="32" t="s">
        <v>109</v>
      </c>
      <c r="AA294" s="36" t="s">
        <v>109</v>
      </c>
      <c r="AB294" s="36" t="s">
        <v>109</v>
      </c>
      <c r="AC294" s="32" t="s">
        <v>109</v>
      </c>
      <c r="AD294" s="38">
        <v>1334.5809863248653</v>
      </c>
      <c r="AE294" s="39">
        <v>545.73</v>
      </c>
      <c r="AF294" s="38">
        <v>114076899.72484252</v>
      </c>
      <c r="AG294" s="39">
        <v>544.92999999999995</v>
      </c>
      <c r="AH294" s="40">
        <v>156.63</v>
      </c>
      <c r="AI294" s="38">
        <v>0</v>
      </c>
      <c r="AJ294" s="38">
        <v>0</v>
      </c>
      <c r="AK294" s="38">
        <v>0</v>
      </c>
      <c r="AL294" s="38">
        <v>113909671.34728064</v>
      </c>
      <c r="AM294" s="38">
        <v>0</v>
      </c>
      <c r="AN294" s="41" t="s">
        <v>109</v>
      </c>
    </row>
    <row r="295" spans="1:40" x14ac:dyDescent="0.15">
      <c r="A295" s="32" t="s">
        <v>153</v>
      </c>
      <c r="B295" s="32" t="s">
        <v>46</v>
      </c>
      <c r="C295" s="32" t="s">
        <v>49</v>
      </c>
      <c r="D295" s="32" t="s">
        <v>450</v>
      </c>
      <c r="E295" s="32" t="s">
        <v>958</v>
      </c>
      <c r="F295" s="32" t="s">
        <v>1462</v>
      </c>
      <c r="G295" s="32" t="s">
        <v>109</v>
      </c>
      <c r="H295" s="32" t="s">
        <v>1684</v>
      </c>
      <c r="I295" s="35">
        <v>4312809.7880893908</v>
      </c>
      <c r="J295" s="32" t="s">
        <v>149</v>
      </c>
      <c r="K295" s="35">
        <v>5606652.7245162074</v>
      </c>
      <c r="L295" s="32" t="s">
        <v>1684</v>
      </c>
      <c r="M295" s="35">
        <v>4312809.7880893908</v>
      </c>
      <c r="N295" s="32" t="s">
        <v>149</v>
      </c>
      <c r="O295" s="35">
        <v>5606652.7245162074</v>
      </c>
      <c r="P295" s="35">
        <v>4312809.7880893908</v>
      </c>
      <c r="Q295" s="35">
        <v>0</v>
      </c>
      <c r="R295" s="35">
        <v>0</v>
      </c>
      <c r="S295" s="36">
        <v>0</v>
      </c>
      <c r="T295" s="32" t="s">
        <v>20</v>
      </c>
      <c r="U295" s="32" t="s">
        <v>109</v>
      </c>
      <c r="V295" s="32" t="s">
        <v>1697</v>
      </c>
      <c r="W295" s="36">
        <v>8.6773796249991229</v>
      </c>
      <c r="X295" s="36">
        <v>1</v>
      </c>
      <c r="Y295" s="32" t="s">
        <v>109</v>
      </c>
      <c r="Z295" s="32" t="s">
        <v>109</v>
      </c>
      <c r="AA295" s="36" t="s">
        <v>109</v>
      </c>
      <c r="AB295" s="36" t="s">
        <v>109</v>
      </c>
      <c r="AC295" s="32" t="s">
        <v>109</v>
      </c>
      <c r="AD295" s="38">
        <v>409.13844931870869</v>
      </c>
      <c r="AE295" s="39">
        <v>65.33</v>
      </c>
      <c r="AF295" s="38">
        <v>4186565.5422343509</v>
      </c>
      <c r="AG295" s="39">
        <v>67.3</v>
      </c>
      <c r="AH295" s="40">
        <v>156.63</v>
      </c>
      <c r="AI295" s="38">
        <v>0</v>
      </c>
      <c r="AJ295" s="38">
        <v>0</v>
      </c>
      <c r="AK295" s="38">
        <v>0</v>
      </c>
      <c r="AL295" s="38">
        <v>4312809.7880893908</v>
      </c>
      <c r="AM295" s="38">
        <v>0</v>
      </c>
      <c r="AN295" s="41" t="s">
        <v>109</v>
      </c>
    </row>
    <row r="296" spans="1:40" x14ac:dyDescent="0.15">
      <c r="A296" s="32" t="s">
        <v>153</v>
      </c>
      <c r="B296" s="32" t="s">
        <v>46</v>
      </c>
      <c r="C296" s="32" t="s">
        <v>49</v>
      </c>
      <c r="D296" s="32" t="s">
        <v>451</v>
      </c>
      <c r="E296" s="32" t="s">
        <v>959</v>
      </c>
      <c r="F296" s="32" t="s">
        <v>1463</v>
      </c>
      <c r="G296" s="32" t="s">
        <v>109</v>
      </c>
      <c r="H296" s="32" t="s">
        <v>1684</v>
      </c>
      <c r="I296" s="35">
        <v>7240248.4117542598</v>
      </c>
      <c r="J296" s="32" t="s">
        <v>149</v>
      </c>
      <c r="K296" s="35">
        <v>9412322.9352805391</v>
      </c>
      <c r="L296" s="32" t="s">
        <v>1684</v>
      </c>
      <c r="M296" s="35">
        <v>7240248.4117542598</v>
      </c>
      <c r="N296" s="32" t="s">
        <v>149</v>
      </c>
      <c r="O296" s="35">
        <v>9412322.9352805391</v>
      </c>
      <c r="P296" s="35">
        <v>7184285.7344339378</v>
      </c>
      <c r="Q296" s="35">
        <v>55962.677320321847</v>
      </c>
      <c r="R296" s="35">
        <v>0</v>
      </c>
      <c r="S296" s="36">
        <v>0</v>
      </c>
      <c r="T296" s="32" t="s">
        <v>20</v>
      </c>
      <c r="U296" s="32" t="s">
        <v>109</v>
      </c>
      <c r="V296" s="32" t="s">
        <v>1697</v>
      </c>
      <c r="W296" s="36">
        <v>8.6773796249991229</v>
      </c>
      <c r="X296" s="36">
        <v>1</v>
      </c>
      <c r="Y296" s="32" t="s">
        <v>109</v>
      </c>
      <c r="Z296" s="32" t="s">
        <v>109</v>
      </c>
      <c r="AA296" s="36" t="s">
        <v>109</v>
      </c>
      <c r="AB296" s="36" t="s">
        <v>109</v>
      </c>
      <c r="AC296" s="32" t="s">
        <v>109</v>
      </c>
      <c r="AD296" s="38">
        <v>872.5105212936619</v>
      </c>
      <c r="AE296" s="39">
        <v>53.48</v>
      </c>
      <c r="AF296" s="38">
        <v>7308647.5095531307</v>
      </c>
      <c r="AG296" s="39">
        <v>52.57</v>
      </c>
      <c r="AH296" s="40">
        <v>156.63</v>
      </c>
      <c r="AI296" s="38">
        <v>55962.677320321847</v>
      </c>
      <c r="AJ296" s="38">
        <v>0</v>
      </c>
      <c r="AK296" s="38">
        <v>55962.677320321847</v>
      </c>
      <c r="AL296" s="38">
        <v>7240248.4117542598</v>
      </c>
      <c r="AM296" s="38">
        <v>0</v>
      </c>
      <c r="AN296" s="41" t="s">
        <v>109</v>
      </c>
    </row>
    <row r="297" spans="1:40" x14ac:dyDescent="0.15">
      <c r="A297" s="32" t="s">
        <v>153</v>
      </c>
      <c r="B297" s="32" t="s">
        <v>46</v>
      </c>
      <c r="C297" s="32" t="s">
        <v>49</v>
      </c>
      <c r="D297" s="32" t="s">
        <v>452</v>
      </c>
      <c r="E297" s="32" t="s">
        <v>960</v>
      </c>
      <c r="F297" s="32" t="s">
        <v>1464</v>
      </c>
      <c r="G297" s="32" t="s">
        <v>109</v>
      </c>
      <c r="H297" s="32" t="s">
        <v>1684</v>
      </c>
      <c r="I297" s="35">
        <v>1999307.7476770917</v>
      </c>
      <c r="J297" s="32" t="s">
        <v>149</v>
      </c>
      <c r="K297" s="35">
        <v>2599100.0719802193</v>
      </c>
      <c r="L297" s="32" t="s">
        <v>1684</v>
      </c>
      <c r="M297" s="35">
        <v>1999307.7476770917</v>
      </c>
      <c r="N297" s="32" t="s">
        <v>149</v>
      </c>
      <c r="O297" s="35">
        <v>2599100.0719802193</v>
      </c>
      <c r="P297" s="35">
        <v>1999307.7476770917</v>
      </c>
      <c r="Q297" s="35">
        <v>0</v>
      </c>
      <c r="R297" s="35">
        <v>0</v>
      </c>
      <c r="S297" s="36">
        <v>0</v>
      </c>
      <c r="T297" s="32" t="s">
        <v>20</v>
      </c>
      <c r="U297" s="32" t="s">
        <v>109</v>
      </c>
      <c r="V297" s="32" t="s">
        <v>1697</v>
      </c>
      <c r="W297" s="36">
        <v>8.6773796249991229</v>
      </c>
      <c r="X297" s="36">
        <v>1</v>
      </c>
      <c r="Y297" s="32" t="s">
        <v>109</v>
      </c>
      <c r="Z297" s="32" t="s">
        <v>109</v>
      </c>
      <c r="AA297" s="36" t="s">
        <v>109</v>
      </c>
      <c r="AB297" s="36" t="s">
        <v>109</v>
      </c>
      <c r="AC297" s="32" t="s">
        <v>109</v>
      </c>
      <c r="AD297" s="38">
        <v>273.85810096497232</v>
      </c>
      <c r="AE297" s="39">
        <v>46.44</v>
      </c>
      <c r="AF297" s="38">
        <v>1992015.7117092239</v>
      </c>
      <c r="AG297" s="39">
        <v>46.61</v>
      </c>
      <c r="AH297" s="40">
        <v>156.63</v>
      </c>
      <c r="AI297" s="38">
        <v>0</v>
      </c>
      <c r="AJ297" s="38">
        <v>0</v>
      </c>
      <c r="AK297" s="38">
        <v>0</v>
      </c>
      <c r="AL297" s="38">
        <v>1999307.7476770917</v>
      </c>
      <c r="AM297" s="38">
        <v>0</v>
      </c>
      <c r="AN297" s="41" t="s">
        <v>109</v>
      </c>
    </row>
    <row r="298" spans="1:40" x14ac:dyDescent="0.15">
      <c r="A298" s="32" t="s">
        <v>153</v>
      </c>
      <c r="B298" s="32" t="s">
        <v>46</v>
      </c>
      <c r="C298" s="32" t="s">
        <v>49</v>
      </c>
      <c r="D298" s="32" t="s">
        <v>453</v>
      </c>
      <c r="E298" s="32" t="s">
        <v>961</v>
      </c>
      <c r="F298" s="32" t="s">
        <v>1465</v>
      </c>
      <c r="G298" s="32" t="s">
        <v>109</v>
      </c>
      <c r="H298" s="32" t="s">
        <v>1684</v>
      </c>
      <c r="I298" s="35">
        <v>19067767.877220616</v>
      </c>
      <c r="J298" s="32" t="s">
        <v>149</v>
      </c>
      <c r="K298" s="35">
        <v>24788098.240386803</v>
      </c>
      <c r="L298" s="32" t="s">
        <v>1684</v>
      </c>
      <c r="M298" s="35">
        <v>19067767.877220616</v>
      </c>
      <c r="N298" s="32" t="s">
        <v>149</v>
      </c>
      <c r="O298" s="35">
        <v>24788098.240386803</v>
      </c>
      <c r="P298" s="35">
        <v>19034710.27147983</v>
      </c>
      <c r="Q298" s="35">
        <v>33057.60574078541</v>
      </c>
      <c r="R298" s="35">
        <v>0</v>
      </c>
      <c r="S298" s="36">
        <v>0</v>
      </c>
      <c r="T298" s="32" t="s">
        <v>1694</v>
      </c>
      <c r="U298" s="32" t="s">
        <v>1694</v>
      </c>
      <c r="V298" s="32" t="s">
        <v>1694</v>
      </c>
      <c r="W298" s="36">
        <v>8.6773796249991229</v>
      </c>
      <c r="X298" s="36">
        <v>1</v>
      </c>
      <c r="Y298" s="32" t="s">
        <v>109</v>
      </c>
      <c r="Z298" s="32" t="s">
        <v>109</v>
      </c>
      <c r="AA298" s="36" t="s">
        <v>109</v>
      </c>
      <c r="AB298" s="36" t="s">
        <v>109</v>
      </c>
      <c r="AC298" s="32" t="s">
        <v>109</v>
      </c>
      <c r="AD298" s="38">
        <v>249.4746642187248</v>
      </c>
      <c r="AE298" s="39">
        <v>479.48</v>
      </c>
      <c r="AF298" s="38">
        <v>18735784.869480364</v>
      </c>
      <c r="AG298" s="39">
        <v>487.13</v>
      </c>
      <c r="AH298" s="40">
        <v>156.63</v>
      </c>
      <c r="AI298" s="38">
        <v>33057.60574078541</v>
      </c>
      <c r="AJ298" s="38">
        <v>0</v>
      </c>
      <c r="AK298" s="38">
        <v>33057.60574078541</v>
      </c>
      <c r="AL298" s="38">
        <v>19067767.877220616</v>
      </c>
      <c r="AM298" s="38">
        <v>0</v>
      </c>
      <c r="AN298" s="41" t="s">
        <v>109</v>
      </c>
    </row>
    <row r="299" spans="1:40" x14ac:dyDescent="0.15">
      <c r="A299" s="32" t="s">
        <v>153</v>
      </c>
      <c r="B299" s="32" t="s">
        <v>46</v>
      </c>
      <c r="C299" s="32" t="s">
        <v>49</v>
      </c>
      <c r="D299" s="32" t="s">
        <v>454</v>
      </c>
      <c r="E299" s="32" t="s">
        <v>962</v>
      </c>
      <c r="F299" s="32" t="s">
        <v>1466</v>
      </c>
      <c r="G299" s="32" t="s">
        <v>109</v>
      </c>
      <c r="H299" s="32" t="s">
        <v>1684</v>
      </c>
      <c r="I299" s="35">
        <v>114209774.4432428</v>
      </c>
      <c r="J299" s="32" t="s">
        <v>149</v>
      </c>
      <c r="K299" s="35">
        <v>148472706.77621567</v>
      </c>
      <c r="L299" s="32" t="s">
        <v>1684</v>
      </c>
      <c r="M299" s="35">
        <v>114209774.4432428</v>
      </c>
      <c r="N299" s="32" t="s">
        <v>149</v>
      </c>
      <c r="O299" s="35">
        <v>148472706.77621567</v>
      </c>
      <c r="P299" s="35">
        <v>114209774.4432428</v>
      </c>
      <c r="Q299" s="35">
        <v>0</v>
      </c>
      <c r="R299" s="35">
        <v>0</v>
      </c>
      <c r="S299" s="36">
        <v>0</v>
      </c>
      <c r="T299" s="32" t="s">
        <v>20</v>
      </c>
      <c r="U299" s="32" t="s">
        <v>109</v>
      </c>
      <c r="V299" s="32" t="s">
        <v>1697</v>
      </c>
      <c r="W299" s="36">
        <v>8.6773796249991229</v>
      </c>
      <c r="X299" s="36">
        <v>1</v>
      </c>
      <c r="Y299" s="32" t="s">
        <v>109</v>
      </c>
      <c r="Z299" s="32" t="s">
        <v>109</v>
      </c>
      <c r="AA299" s="36" t="s">
        <v>109</v>
      </c>
      <c r="AB299" s="36" t="s">
        <v>109</v>
      </c>
      <c r="AC299" s="32" t="s">
        <v>109</v>
      </c>
      <c r="AD299" s="38">
        <v>6869.8814491118064</v>
      </c>
      <c r="AE299" s="39">
        <v>111.21</v>
      </c>
      <c r="AF299" s="38">
        <v>119672776.367375</v>
      </c>
      <c r="AG299" s="39">
        <v>106.14</v>
      </c>
      <c r="AH299" s="40">
        <v>156.63</v>
      </c>
      <c r="AI299" s="38">
        <v>0</v>
      </c>
      <c r="AJ299" s="38">
        <v>0</v>
      </c>
      <c r="AK299" s="38">
        <v>0</v>
      </c>
      <c r="AL299" s="38">
        <v>114209774.4432428</v>
      </c>
      <c r="AM299" s="38">
        <v>0</v>
      </c>
      <c r="AN299" s="41" t="s">
        <v>109</v>
      </c>
    </row>
    <row r="300" spans="1:40" x14ac:dyDescent="0.15">
      <c r="A300" s="32" t="s">
        <v>153</v>
      </c>
      <c r="B300" s="32" t="s">
        <v>46</v>
      </c>
      <c r="C300" s="32" t="s">
        <v>49</v>
      </c>
      <c r="D300" s="32" t="s">
        <v>455</v>
      </c>
      <c r="E300" s="32" t="s">
        <v>963</v>
      </c>
      <c r="F300" s="32" t="s">
        <v>1467</v>
      </c>
      <c r="G300" s="32" t="s">
        <v>109</v>
      </c>
      <c r="H300" s="32" t="s">
        <v>1684</v>
      </c>
      <c r="I300" s="35">
        <v>21811060.009816345</v>
      </c>
      <c r="J300" s="32" t="s">
        <v>149</v>
      </c>
      <c r="K300" s="35">
        <v>28354378.012761246</v>
      </c>
      <c r="L300" s="32" t="s">
        <v>1684</v>
      </c>
      <c r="M300" s="35">
        <v>21811060.009816345</v>
      </c>
      <c r="N300" s="32" t="s">
        <v>149</v>
      </c>
      <c r="O300" s="35">
        <v>28354378.012761246</v>
      </c>
      <c r="P300" s="35">
        <v>21811060.009816345</v>
      </c>
      <c r="Q300" s="35">
        <v>0</v>
      </c>
      <c r="R300" s="35">
        <v>0</v>
      </c>
      <c r="S300" s="36">
        <v>0</v>
      </c>
      <c r="T300" s="32" t="s">
        <v>20</v>
      </c>
      <c r="U300" s="32" t="s">
        <v>109</v>
      </c>
      <c r="V300" s="32" t="s">
        <v>1697</v>
      </c>
      <c r="W300" s="36">
        <v>8.6773796249991229</v>
      </c>
      <c r="X300" s="36">
        <v>1</v>
      </c>
      <c r="Y300" s="32" t="s">
        <v>109</v>
      </c>
      <c r="Z300" s="32" t="s">
        <v>109</v>
      </c>
      <c r="AA300" s="36" t="s">
        <v>109</v>
      </c>
      <c r="AB300" s="36" t="s">
        <v>109</v>
      </c>
      <c r="AC300" s="32" t="s">
        <v>109</v>
      </c>
      <c r="AD300" s="38">
        <v>1371.8069449161114</v>
      </c>
      <c r="AE300" s="39">
        <v>98.8</v>
      </c>
      <c r="AF300" s="38">
        <v>21228772.780365217</v>
      </c>
      <c r="AG300" s="39">
        <v>101.51</v>
      </c>
      <c r="AH300" s="40">
        <v>156.63</v>
      </c>
      <c r="AI300" s="38">
        <v>0</v>
      </c>
      <c r="AJ300" s="38">
        <v>0</v>
      </c>
      <c r="AK300" s="38">
        <v>0</v>
      </c>
      <c r="AL300" s="38">
        <v>21811060.009816345</v>
      </c>
      <c r="AM300" s="38">
        <v>0</v>
      </c>
      <c r="AN300" s="41" t="s">
        <v>109</v>
      </c>
    </row>
    <row r="301" spans="1:40" x14ac:dyDescent="0.15">
      <c r="A301" s="32" t="s">
        <v>153</v>
      </c>
      <c r="B301" s="32" t="s">
        <v>46</v>
      </c>
      <c r="C301" s="32" t="s">
        <v>49</v>
      </c>
      <c r="D301" s="32" t="s">
        <v>456</v>
      </c>
      <c r="E301" s="32" t="s">
        <v>964</v>
      </c>
      <c r="F301" s="32" t="s">
        <v>1468</v>
      </c>
      <c r="G301" s="32" t="s">
        <v>109</v>
      </c>
      <c r="H301" s="32" t="s">
        <v>1684</v>
      </c>
      <c r="I301" s="35">
        <v>13995541.6787399</v>
      </c>
      <c r="J301" s="32" t="s">
        <v>149</v>
      </c>
      <c r="K301" s="35">
        <v>18194204.182361867</v>
      </c>
      <c r="L301" s="32" t="s">
        <v>1684</v>
      </c>
      <c r="M301" s="35">
        <v>13995541.6787399</v>
      </c>
      <c r="N301" s="32" t="s">
        <v>149</v>
      </c>
      <c r="O301" s="35">
        <v>18194204.182361867</v>
      </c>
      <c r="P301" s="35">
        <v>13956047.279567085</v>
      </c>
      <c r="Q301" s="35">
        <v>39494.399172813508</v>
      </c>
      <c r="R301" s="35">
        <v>0</v>
      </c>
      <c r="S301" s="36">
        <v>0</v>
      </c>
      <c r="T301" s="32" t="s">
        <v>20</v>
      </c>
      <c r="U301" s="32" t="s">
        <v>109</v>
      </c>
      <c r="V301" s="32" t="s">
        <v>1697</v>
      </c>
      <c r="W301" s="36">
        <v>8.6773796249991229</v>
      </c>
      <c r="X301" s="36">
        <v>1</v>
      </c>
      <c r="Y301" s="32" t="s">
        <v>109</v>
      </c>
      <c r="Z301" s="32" t="s">
        <v>109</v>
      </c>
      <c r="AA301" s="36" t="s">
        <v>109</v>
      </c>
      <c r="AB301" s="36" t="s">
        <v>109</v>
      </c>
      <c r="AC301" s="32" t="s">
        <v>109</v>
      </c>
      <c r="AD301" s="38">
        <v>848.99482250991423</v>
      </c>
      <c r="AE301" s="39">
        <v>95.59</v>
      </c>
      <c r="AF301" s="38">
        <v>12711372.623536836</v>
      </c>
      <c r="AG301" s="39">
        <v>104.95</v>
      </c>
      <c r="AH301" s="40">
        <v>156.63</v>
      </c>
      <c r="AI301" s="38">
        <v>39494.399172813508</v>
      </c>
      <c r="AJ301" s="38">
        <v>0</v>
      </c>
      <c r="AK301" s="38">
        <v>39494.399172813508</v>
      </c>
      <c r="AL301" s="38">
        <v>13995541.678739898</v>
      </c>
      <c r="AM301" s="38">
        <v>0</v>
      </c>
      <c r="AN301" s="41" t="s">
        <v>109</v>
      </c>
    </row>
    <row r="302" spans="1:40" x14ac:dyDescent="0.15">
      <c r="A302" s="32" t="s">
        <v>153</v>
      </c>
      <c r="B302" s="32" t="s">
        <v>46</v>
      </c>
      <c r="C302" s="32" t="s">
        <v>49</v>
      </c>
      <c r="D302" s="32" t="s">
        <v>457</v>
      </c>
      <c r="E302" s="32" t="s">
        <v>965</v>
      </c>
      <c r="F302" s="32" t="s">
        <v>1469</v>
      </c>
      <c r="G302" s="32" t="s">
        <v>109</v>
      </c>
      <c r="H302" s="32" t="s">
        <v>1684</v>
      </c>
      <c r="I302" s="35">
        <v>9147376.5292225778</v>
      </c>
      <c r="J302" s="32" t="s">
        <v>149</v>
      </c>
      <c r="K302" s="35">
        <v>11891589.487989353</v>
      </c>
      <c r="L302" s="32" t="s">
        <v>1684</v>
      </c>
      <c r="M302" s="35">
        <v>9147376.5292225778</v>
      </c>
      <c r="N302" s="32" t="s">
        <v>149</v>
      </c>
      <c r="O302" s="35">
        <v>11891589.487989353</v>
      </c>
      <c r="P302" s="35">
        <v>9147376.5292225778</v>
      </c>
      <c r="Q302" s="35">
        <v>0</v>
      </c>
      <c r="R302" s="35">
        <v>0</v>
      </c>
      <c r="S302" s="36">
        <v>0</v>
      </c>
      <c r="T302" s="32" t="s">
        <v>20</v>
      </c>
      <c r="U302" s="32" t="s">
        <v>109</v>
      </c>
      <c r="V302" s="32" t="s">
        <v>1697</v>
      </c>
      <c r="W302" s="36">
        <v>8.6773796249991229</v>
      </c>
      <c r="X302" s="36">
        <v>1</v>
      </c>
      <c r="Y302" s="32" t="s">
        <v>109</v>
      </c>
      <c r="Z302" s="32" t="s">
        <v>109</v>
      </c>
      <c r="AA302" s="36" t="s">
        <v>109</v>
      </c>
      <c r="AB302" s="36" t="s">
        <v>109</v>
      </c>
      <c r="AC302" s="32" t="s">
        <v>109</v>
      </c>
      <c r="AD302" s="38">
        <v>524.20050314619709</v>
      </c>
      <c r="AE302" s="39">
        <v>112.1</v>
      </c>
      <c r="AF302" s="38">
        <v>9204029.3185444772</v>
      </c>
      <c r="AG302" s="39">
        <v>111.41</v>
      </c>
      <c r="AH302" s="40">
        <v>156.63</v>
      </c>
      <c r="AI302" s="38">
        <v>0</v>
      </c>
      <c r="AJ302" s="38">
        <v>0</v>
      </c>
      <c r="AK302" s="38">
        <v>0</v>
      </c>
      <c r="AL302" s="38">
        <v>9147376.5292225778</v>
      </c>
      <c r="AM302" s="38">
        <v>0</v>
      </c>
      <c r="AN302" s="41" t="s">
        <v>109</v>
      </c>
    </row>
    <row r="303" spans="1:40" x14ac:dyDescent="0.15">
      <c r="A303" s="32" t="s">
        <v>153</v>
      </c>
      <c r="B303" s="32" t="s">
        <v>46</v>
      </c>
      <c r="C303" s="32" t="s">
        <v>49</v>
      </c>
      <c r="D303" s="32" t="s">
        <v>458</v>
      </c>
      <c r="E303" s="32" t="s">
        <v>966</v>
      </c>
      <c r="F303" s="32" t="s">
        <v>1470</v>
      </c>
      <c r="G303" s="32" t="s">
        <v>109</v>
      </c>
      <c r="H303" s="32" t="s">
        <v>1684</v>
      </c>
      <c r="I303" s="35">
        <v>3637727.6154402825</v>
      </c>
      <c r="J303" s="32" t="s">
        <v>149</v>
      </c>
      <c r="K303" s="35">
        <v>4729045.9000723669</v>
      </c>
      <c r="L303" s="32" t="s">
        <v>1684</v>
      </c>
      <c r="M303" s="35">
        <v>3637727.6154402825</v>
      </c>
      <c r="N303" s="32" t="s">
        <v>149</v>
      </c>
      <c r="O303" s="35">
        <v>4729045.9000723669</v>
      </c>
      <c r="P303" s="35">
        <v>3637727.6154402825</v>
      </c>
      <c r="Q303" s="35">
        <v>0</v>
      </c>
      <c r="R303" s="35">
        <v>0</v>
      </c>
      <c r="S303" s="36">
        <v>0</v>
      </c>
      <c r="T303" s="32" t="s">
        <v>20</v>
      </c>
      <c r="U303" s="32" t="s">
        <v>109</v>
      </c>
      <c r="V303" s="32" t="s">
        <v>1697</v>
      </c>
      <c r="W303" s="36">
        <v>8.6773796249991229</v>
      </c>
      <c r="X303" s="36">
        <v>1</v>
      </c>
      <c r="Y303" s="32" t="s">
        <v>109</v>
      </c>
      <c r="Z303" s="32" t="s">
        <v>109</v>
      </c>
      <c r="AA303" s="36" t="s">
        <v>109</v>
      </c>
      <c r="AB303" s="36" t="s">
        <v>109</v>
      </c>
      <c r="AC303" s="32" t="s">
        <v>109</v>
      </c>
      <c r="AD303" s="38">
        <v>62.563907096243682</v>
      </c>
      <c r="AE303" s="39">
        <v>331.48</v>
      </c>
      <c r="AF303" s="38">
        <v>3248300.094261148</v>
      </c>
      <c r="AG303" s="39">
        <v>371.22</v>
      </c>
      <c r="AH303" s="40">
        <v>156.63</v>
      </c>
      <c r="AI303" s="38">
        <v>0</v>
      </c>
      <c r="AJ303" s="38">
        <v>0</v>
      </c>
      <c r="AK303" s="38">
        <v>0</v>
      </c>
      <c r="AL303" s="38">
        <v>3637727.6154402825</v>
      </c>
      <c r="AM303" s="38">
        <v>0</v>
      </c>
      <c r="AN303" s="41" t="s">
        <v>109</v>
      </c>
    </row>
    <row r="304" spans="1:40" x14ac:dyDescent="0.15">
      <c r="A304" s="32" t="s">
        <v>153</v>
      </c>
      <c r="B304" s="32" t="s">
        <v>46</v>
      </c>
      <c r="C304" s="32" t="s">
        <v>49</v>
      </c>
      <c r="D304" s="32" t="s">
        <v>459</v>
      </c>
      <c r="E304" s="32" t="s">
        <v>967</v>
      </c>
      <c r="F304" s="32" t="s">
        <v>1471</v>
      </c>
      <c r="G304" s="32" t="s">
        <v>109</v>
      </c>
      <c r="H304" s="32" t="s">
        <v>1684</v>
      </c>
      <c r="I304" s="35">
        <v>4342910.6634967541</v>
      </c>
      <c r="J304" s="32" t="s">
        <v>149</v>
      </c>
      <c r="K304" s="35">
        <v>5645783.8625457799</v>
      </c>
      <c r="L304" s="32" t="s">
        <v>1684</v>
      </c>
      <c r="M304" s="35">
        <v>4342910.6634967541</v>
      </c>
      <c r="N304" s="32" t="s">
        <v>149</v>
      </c>
      <c r="O304" s="35">
        <v>5645783.8625457799</v>
      </c>
      <c r="P304" s="35">
        <v>4342910.6634967541</v>
      </c>
      <c r="Q304" s="35">
        <v>0</v>
      </c>
      <c r="R304" s="35">
        <v>0</v>
      </c>
      <c r="S304" s="36">
        <v>0</v>
      </c>
      <c r="T304" s="32" t="s">
        <v>1694</v>
      </c>
      <c r="U304" s="32" t="s">
        <v>1694</v>
      </c>
      <c r="V304" s="32" t="s">
        <v>1694</v>
      </c>
      <c r="W304" s="36">
        <v>8.6773796249991229</v>
      </c>
      <c r="X304" s="36">
        <v>1</v>
      </c>
      <c r="Y304" s="32" t="s">
        <v>109</v>
      </c>
      <c r="Z304" s="32" t="s">
        <v>109</v>
      </c>
      <c r="AA304" s="36" t="s">
        <v>109</v>
      </c>
      <c r="AB304" s="36" t="s">
        <v>109</v>
      </c>
      <c r="AC304" s="32" t="s">
        <v>109</v>
      </c>
      <c r="AD304" s="38">
        <v>327.74462843621689</v>
      </c>
      <c r="AE304" s="39">
        <v>84.47</v>
      </c>
      <c r="AF304" s="38">
        <v>4336237.1511485558</v>
      </c>
      <c r="AG304" s="39">
        <v>84.6</v>
      </c>
      <c r="AH304" s="40">
        <v>156.63</v>
      </c>
      <c r="AI304" s="38">
        <v>0</v>
      </c>
      <c r="AJ304" s="38">
        <v>0</v>
      </c>
      <c r="AK304" s="38">
        <v>0</v>
      </c>
      <c r="AL304" s="38">
        <v>4342910.6634967541</v>
      </c>
      <c r="AM304" s="38">
        <v>0</v>
      </c>
      <c r="AN304" s="41" t="s">
        <v>109</v>
      </c>
    </row>
    <row r="305" spans="1:40" x14ac:dyDescent="0.15">
      <c r="A305" s="32" t="s">
        <v>153</v>
      </c>
      <c r="B305" s="32" t="s">
        <v>46</v>
      </c>
      <c r="C305" s="32" t="s">
        <v>49</v>
      </c>
      <c r="D305" s="32" t="s">
        <v>460</v>
      </c>
      <c r="E305" s="32" t="s">
        <v>968</v>
      </c>
      <c r="F305" s="32" t="s">
        <v>1472</v>
      </c>
      <c r="G305" s="32" t="s">
        <v>109</v>
      </c>
      <c r="H305" s="32" t="s">
        <v>1684</v>
      </c>
      <c r="I305" s="35">
        <v>34016183.025437221</v>
      </c>
      <c r="J305" s="32" t="s">
        <v>149</v>
      </c>
      <c r="K305" s="35">
        <v>44221037.933068387</v>
      </c>
      <c r="L305" s="32" t="s">
        <v>1684</v>
      </c>
      <c r="M305" s="35">
        <v>34016183.025437221</v>
      </c>
      <c r="N305" s="32" t="s">
        <v>149</v>
      </c>
      <c r="O305" s="35">
        <v>44221037.933068387</v>
      </c>
      <c r="P305" s="35">
        <v>34016183.025437221</v>
      </c>
      <c r="Q305" s="35">
        <v>0</v>
      </c>
      <c r="R305" s="35">
        <v>0</v>
      </c>
      <c r="S305" s="36">
        <v>0</v>
      </c>
      <c r="T305" s="32" t="s">
        <v>1694</v>
      </c>
      <c r="U305" s="32" t="s">
        <v>1694</v>
      </c>
      <c r="V305" s="32" t="s">
        <v>1694</v>
      </c>
      <c r="W305" s="36">
        <v>8.6773796249991229</v>
      </c>
      <c r="X305" s="36">
        <v>1</v>
      </c>
      <c r="Y305" s="32" t="s">
        <v>109</v>
      </c>
      <c r="Z305" s="32" t="s">
        <v>109</v>
      </c>
      <c r="AA305" s="36" t="s">
        <v>109</v>
      </c>
      <c r="AB305" s="36" t="s">
        <v>109</v>
      </c>
      <c r="AC305" s="32" t="s">
        <v>109</v>
      </c>
      <c r="AD305" s="38">
        <v>947.74340264240425</v>
      </c>
      <c r="AE305" s="39">
        <v>225.18</v>
      </c>
      <c r="AF305" s="38">
        <v>33426856.184991516</v>
      </c>
      <c r="AG305" s="39">
        <v>229.15</v>
      </c>
      <c r="AH305" s="40">
        <v>156.63</v>
      </c>
      <c r="AI305" s="38">
        <v>0</v>
      </c>
      <c r="AJ305" s="38">
        <v>0</v>
      </c>
      <c r="AK305" s="38">
        <v>0</v>
      </c>
      <c r="AL305" s="38">
        <v>34016183.025437221</v>
      </c>
      <c r="AM305" s="38">
        <v>0</v>
      </c>
      <c r="AN305" s="41" t="s">
        <v>109</v>
      </c>
    </row>
    <row r="306" spans="1:40" x14ac:dyDescent="0.15">
      <c r="A306" s="32" t="s">
        <v>153</v>
      </c>
      <c r="B306" s="32" t="s">
        <v>46</v>
      </c>
      <c r="C306" s="32" t="s">
        <v>49</v>
      </c>
      <c r="D306" s="32" t="s">
        <v>461</v>
      </c>
      <c r="E306" s="32" t="s">
        <v>969</v>
      </c>
      <c r="F306" s="32" t="s">
        <v>1473</v>
      </c>
      <c r="G306" s="32" t="s">
        <v>109</v>
      </c>
      <c r="H306" s="32" t="s">
        <v>1684</v>
      </c>
      <c r="I306" s="35">
        <v>30118695.360934906</v>
      </c>
      <c r="J306" s="32" t="s">
        <v>149</v>
      </c>
      <c r="K306" s="35">
        <v>39154303.969215378</v>
      </c>
      <c r="L306" s="32" t="s">
        <v>1684</v>
      </c>
      <c r="M306" s="35">
        <v>30118695.360934906</v>
      </c>
      <c r="N306" s="32" t="s">
        <v>149</v>
      </c>
      <c r="O306" s="35">
        <v>39154303.969215378</v>
      </c>
      <c r="P306" s="35">
        <v>30118695.360934906</v>
      </c>
      <c r="Q306" s="35">
        <v>0</v>
      </c>
      <c r="R306" s="35">
        <v>0</v>
      </c>
      <c r="S306" s="36">
        <v>0</v>
      </c>
      <c r="T306" s="32" t="s">
        <v>20</v>
      </c>
      <c r="U306" s="32" t="s">
        <v>109</v>
      </c>
      <c r="V306" s="32" t="s">
        <v>1697</v>
      </c>
      <c r="W306" s="36">
        <v>8.6773796249991229</v>
      </c>
      <c r="X306" s="36">
        <v>1</v>
      </c>
      <c r="Y306" s="32" t="s">
        <v>109</v>
      </c>
      <c r="Z306" s="32" t="s">
        <v>109</v>
      </c>
      <c r="AA306" s="36" t="s">
        <v>109</v>
      </c>
      <c r="AB306" s="36" t="s">
        <v>109</v>
      </c>
      <c r="AC306" s="32" t="s">
        <v>109</v>
      </c>
      <c r="AD306" s="38">
        <v>1500.4057109585985</v>
      </c>
      <c r="AE306" s="39">
        <v>122.83</v>
      </c>
      <c r="AF306" s="38">
        <v>28866099.819235362</v>
      </c>
      <c r="AG306" s="39">
        <v>128.16</v>
      </c>
      <c r="AH306" s="40">
        <v>156.63</v>
      </c>
      <c r="AI306" s="38">
        <v>0</v>
      </c>
      <c r="AJ306" s="38">
        <v>0</v>
      </c>
      <c r="AK306" s="38">
        <v>0</v>
      </c>
      <c r="AL306" s="38">
        <v>30118695.360934906</v>
      </c>
      <c r="AM306" s="38">
        <v>0</v>
      </c>
      <c r="AN306" s="41" t="s">
        <v>109</v>
      </c>
    </row>
    <row r="307" spans="1:40" x14ac:dyDescent="0.15">
      <c r="A307" s="32" t="s">
        <v>153</v>
      </c>
      <c r="B307" s="32" t="s">
        <v>46</v>
      </c>
      <c r="C307" s="32" t="s">
        <v>49</v>
      </c>
      <c r="D307" s="32" t="s">
        <v>462</v>
      </c>
      <c r="E307" s="32" t="s">
        <v>970</v>
      </c>
      <c r="F307" s="32" t="s">
        <v>1474</v>
      </c>
      <c r="G307" s="32" t="s">
        <v>109</v>
      </c>
      <c r="H307" s="32" t="s">
        <v>1684</v>
      </c>
      <c r="I307" s="35">
        <v>10964516.922575399</v>
      </c>
      <c r="J307" s="32" t="s">
        <v>149</v>
      </c>
      <c r="K307" s="35">
        <v>14253871.999348018</v>
      </c>
      <c r="L307" s="32" t="s">
        <v>1684</v>
      </c>
      <c r="M307" s="35">
        <v>10964516.922575399</v>
      </c>
      <c r="N307" s="32" t="s">
        <v>149</v>
      </c>
      <c r="O307" s="35">
        <v>14253871.999348018</v>
      </c>
      <c r="P307" s="35">
        <v>10964516.922575399</v>
      </c>
      <c r="Q307" s="35">
        <v>0</v>
      </c>
      <c r="R307" s="35">
        <v>0</v>
      </c>
      <c r="S307" s="36">
        <v>0</v>
      </c>
      <c r="T307" s="32" t="s">
        <v>20</v>
      </c>
      <c r="U307" s="32" t="s">
        <v>109</v>
      </c>
      <c r="V307" s="32" t="s">
        <v>1697</v>
      </c>
      <c r="W307" s="36">
        <v>8.6773796249991229</v>
      </c>
      <c r="X307" s="36">
        <v>1</v>
      </c>
      <c r="Y307" s="32" t="s">
        <v>109</v>
      </c>
      <c r="Z307" s="32" t="s">
        <v>109</v>
      </c>
      <c r="AA307" s="36" t="s">
        <v>109</v>
      </c>
      <c r="AB307" s="36" t="s">
        <v>109</v>
      </c>
      <c r="AC307" s="32" t="s">
        <v>109</v>
      </c>
      <c r="AD307" s="38">
        <v>255.28850856747422</v>
      </c>
      <c r="AE307" s="39">
        <v>274.26</v>
      </c>
      <c r="AF307" s="38">
        <v>10966516.190840999</v>
      </c>
      <c r="AG307" s="39">
        <v>274.20999999999998</v>
      </c>
      <c r="AH307" s="40">
        <v>156.63</v>
      </c>
      <c r="AI307" s="38">
        <v>0</v>
      </c>
      <c r="AJ307" s="38">
        <v>0</v>
      </c>
      <c r="AK307" s="38">
        <v>0</v>
      </c>
      <c r="AL307" s="38">
        <v>10964516.922575399</v>
      </c>
      <c r="AM307" s="38">
        <v>0</v>
      </c>
      <c r="AN307" s="41" t="s">
        <v>109</v>
      </c>
    </row>
    <row r="308" spans="1:40" x14ac:dyDescent="0.15">
      <c r="A308" s="32" t="s">
        <v>153</v>
      </c>
      <c r="B308" s="32" t="s">
        <v>46</v>
      </c>
      <c r="C308" s="32" t="s">
        <v>49</v>
      </c>
      <c r="D308" s="32" t="s">
        <v>463</v>
      </c>
      <c r="E308" s="32" t="s">
        <v>971</v>
      </c>
      <c r="F308" s="32" t="s">
        <v>1475</v>
      </c>
      <c r="G308" s="32" t="s">
        <v>109</v>
      </c>
      <c r="H308" s="32" t="s">
        <v>1684</v>
      </c>
      <c r="I308" s="35">
        <v>6374640.3120833039</v>
      </c>
      <c r="J308" s="32" t="s">
        <v>149</v>
      </c>
      <c r="K308" s="35">
        <v>8287032.4057082953</v>
      </c>
      <c r="L308" s="32" t="s">
        <v>1684</v>
      </c>
      <c r="M308" s="35">
        <v>6374640.3120833039</v>
      </c>
      <c r="N308" s="32" t="s">
        <v>149</v>
      </c>
      <c r="O308" s="35">
        <v>8287032.4057082953</v>
      </c>
      <c r="P308" s="35">
        <v>6374640.3120833039</v>
      </c>
      <c r="Q308" s="35">
        <v>0</v>
      </c>
      <c r="R308" s="35">
        <v>0</v>
      </c>
      <c r="S308" s="36">
        <v>0</v>
      </c>
      <c r="T308" s="32" t="s">
        <v>20</v>
      </c>
      <c r="U308" s="32" t="s">
        <v>109</v>
      </c>
      <c r="V308" s="32" t="s">
        <v>1697</v>
      </c>
      <c r="W308" s="36">
        <v>8.6773796249991229</v>
      </c>
      <c r="X308" s="36">
        <v>1</v>
      </c>
      <c r="Y308" s="32" t="s">
        <v>109</v>
      </c>
      <c r="Z308" s="32" t="s">
        <v>109</v>
      </c>
      <c r="AA308" s="36" t="s">
        <v>109</v>
      </c>
      <c r="AB308" s="36" t="s">
        <v>109</v>
      </c>
      <c r="AC308" s="32" t="s">
        <v>109</v>
      </c>
      <c r="AD308" s="38">
        <v>318.98047501496779</v>
      </c>
      <c r="AE308" s="39">
        <v>118.37</v>
      </c>
      <c r="AF308" s="38">
        <v>5913991.4621560639</v>
      </c>
      <c r="AG308" s="39">
        <v>127.59</v>
      </c>
      <c r="AH308" s="40">
        <v>156.63</v>
      </c>
      <c r="AI308" s="38">
        <v>0</v>
      </c>
      <c r="AJ308" s="38">
        <v>0</v>
      </c>
      <c r="AK308" s="38">
        <v>0</v>
      </c>
      <c r="AL308" s="38">
        <v>6374640.3120833039</v>
      </c>
      <c r="AM308" s="38">
        <v>0</v>
      </c>
      <c r="AN308" s="41" t="s">
        <v>109</v>
      </c>
    </row>
    <row r="309" spans="1:40" x14ac:dyDescent="0.15">
      <c r="A309" s="32" t="s">
        <v>153</v>
      </c>
      <c r="B309" s="32" t="s">
        <v>46</v>
      </c>
      <c r="C309" s="32" t="s">
        <v>49</v>
      </c>
      <c r="D309" s="32" t="s">
        <v>464</v>
      </c>
      <c r="E309" s="32" t="s">
        <v>972</v>
      </c>
      <c r="F309" s="32" t="s">
        <v>1476</v>
      </c>
      <c r="G309" s="32" t="s">
        <v>109</v>
      </c>
      <c r="H309" s="32" t="s">
        <v>1684</v>
      </c>
      <c r="I309" s="35">
        <v>17371871.997130506</v>
      </c>
      <c r="J309" s="32" t="s">
        <v>149</v>
      </c>
      <c r="K309" s="35">
        <v>22583433.596269656</v>
      </c>
      <c r="L309" s="32" t="s">
        <v>1684</v>
      </c>
      <c r="M309" s="35">
        <v>17371871.997130506</v>
      </c>
      <c r="N309" s="32" t="s">
        <v>149</v>
      </c>
      <c r="O309" s="35">
        <v>22583433.596269656</v>
      </c>
      <c r="P309" s="35">
        <v>17371871.997130506</v>
      </c>
      <c r="Q309" s="35">
        <v>0</v>
      </c>
      <c r="R309" s="35">
        <v>0</v>
      </c>
      <c r="S309" s="36">
        <v>0</v>
      </c>
      <c r="T309" s="32" t="s">
        <v>20</v>
      </c>
      <c r="U309" s="32" t="s">
        <v>109</v>
      </c>
      <c r="V309" s="32" t="s">
        <v>1697</v>
      </c>
      <c r="W309" s="36">
        <v>8.6773796249991229</v>
      </c>
      <c r="X309" s="36">
        <v>1</v>
      </c>
      <c r="Y309" s="32" t="s">
        <v>109</v>
      </c>
      <c r="Z309" s="32" t="s">
        <v>109</v>
      </c>
      <c r="AA309" s="36" t="s">
        <v>109</v>
      </c>
      <c r="AB309" s="36" t="s">
        <v>109</v>
      </c>
      <c r="AC309" s="32" t="s">
        <v>109</v>
      </c>
      <c r="AD309" s="38">
        <v>240.88405838997568</v>
      </c>
      <c r="AE309" s="39">
        <v>429.3</v>
      </c>
      <c r="AF309" s="38">
        <v>16197347.360559858</v>
      </c>
      <c r="AG309" s="39">
        <v>460.43</v>
      </c>
      <c r="AH309" s="40">
        <v>156.63</v>
      </c>
      <c r="AI309" s="38">
        <v>0</v>
      </c>
      <c r="AJ309" s="38">
        <v>0</v>
      </c>
      <c r="AK309" s="38">
        <v>0</v>
      </c>
      <c r="AL309" s="38">
        <v>17371871.997130506</v>
      </c>
      <c r="AM309" s="38">
        <v>0</v>
      </c>
      <c r="AN309" s="41" t="s">
        <v>109</v>
      </c>
    </row>
    <row r="310" spans="1:40" x14ac:dyDescent="0.15">
      <c r="A310" s="32" t="s">
        <v>153</v>
      </c>
      <c r="B310" s="32" t="s">
        <v>46</v>
      </c>
      <c r="C310" s="32" t="s">
        <v>49</v>
      </c>
      <c r="D310" s="32" t="s">
        <v>465</v>
      </c>
      <c r="E310" s="32" t="s">
        <v>973</v>
      </c>
      <c r="F310" s="32" t="s">
        <v>1477</v>
      </c>
      <c r="G310" s="32" t="s">
        <v>109</v>
      </c>
      <c r="H310" s="32" t="s">
        <v>1684</v>
      </c>
      <c r="I310" s="35">
        <v>5370283.9492914798</v>
      </c>
      <c r="J310" s="32" t="s">
        <v>149</v>
      </c>
      <c r="K310" s="35">
        <v>6981369.1340789245</v>
      </c>
      <c r="L310" s="32" t="s">
        <v>1684</v>
      </c>
      <c r="M310" s="35">
        <v>5370283.9492914798</v>
      </c>
      <c r="N310" s="32" t="s">
        <v>149</v>
      </c>
      <c r="O310" s="35">
        <v>6981369.1340789245</v>
      </c>
      <c r="P310" s="35">
        <v>5370283.9492914798</v>
      </c>
      <c r="Q310" s="35">
        <v>0</v>
      </c>
      <c r="R310" s="35">
        <v>0</v>
      </c>
      <c r="S310" s="36">
        <v>0</v>
      </c>
      <c r="T310" s="32" t="s">
        <v>20</v>
      </c>
      <c r="U310" s="32" t="s">
        <v>109</v>
      </c>
      <c r="V310" s="32" t="s">
        <v>1697</v>
      </c>
      <c r="W310" s="36">
        <v>8.6773796249991229</v>
      </c>
      <c r="X310" s="36">
        <v>1</v>
      </c>
      <c r="Y310" s="32" t="s">
        <v>109</v>
      </c>
      <c r="Z310" s="32" t="s">
        <v>109</v>
      </c>
      <c r="AA310" s="36" t="s">
        <v>109</v>
      </c>
      <c r="AB310" s="36" t="s">
        <v>109</v>
      </c>
      <c r="AC310" s="32" t="s">
        <v>109</v>
      </c>
      <c r="AD310" s="38">
        <v>180.74981758873176</v>
      </c>
      <c r="AE310" s="39">
        <v>186.95</v>
      </c>
      <c r="AF310" s="38">
        <v>5292712.2538124118</v>
      </c>
      <c r="AG310" s="39">
        <v>189.69</v>
      </c>
      <c r="AH310" s="40">
        <v>156.63</v>
      </c>
      <c r="AI310" s="38">
        <v>0</v>
      </c>
      <c r="AJ310" s="38">
        <v>0</v>
      </c>
      <c r="AK310" s="38">
        <v>0</v>
      </c>
      <c r="AL310" s="38">
        <v>5370283.9492914798</v>
      </c>
      <c r="AM310" s="38">
        <v>0</v>
      </c>
      <c r="AN310" s="41" t="s">
        <v>109</v>
      </c>
    </row>
    <row r="311" spans="1:40" x14ac:dyDescent="0.15">
      <c r="A311" s="32" t="s">
        <v>153</v>
      </c>
      <c r="B311" s="32" t="s">
        <v>46</v>
      </c>
      <c r="C311" s="32" t="s">
        <v>49</v>
      </c>
      <c r="D311" s="32" t="s">
        <v>466</v>
      </c>
      <c r="E311" s="32" t="s">
        <v>974</v>
      </c>
      <c r="F311" s="32" t="s">
        <v>1478</v>
      </c>
      <c r="G311" s="32" t="s">
        <v>109</v>
      </c>
      <c r="H311" s="32" t="s">
        <v>1684</v>
      </c>
      <c r="I311" s="35">
        <v>12155999.501825793</v>
      </c>
      <c r="J311" s="32" t="s">
        <v>149</v>
      </c>
      <c r="K311" s="35">
        <v>15802799.352373531</v>
      </c>
      <c r="L311" s="32" t="s">
        <v>1684</v>
      </c>
      <c r="M311" s="35">
        <v>12155999.501825793</v>
      </c>
      <c r="N311" s="32" t="s">
        <v>149</v>
      </c>
      <c r="O311" s="35">
        <v>15802799.352373531</v>
      </c>
      <c r="P311" s="35">
        <v>12155999.501825793</v>
      </c>
      <c r="Q311" s="35">
        <v>0</v>
      </c>
      <c r="R311" s="35">
        <v>0</v>
      </c>
      <c r="S311" s="36">
        <v>0</v>
      </c>
      <c r="T311" s="32" t="s">
        <v>20</v>
      </c>
      <c r="U311" s="32" t="s">
        <v>109</v>
      </c>
      <c r="V311" s="32" t="s">
        <v>1697</v>
      </c>
      <c r="W311" s="36">
        <v>8.6773796249991229</v>
      </c>
      <c r="X311" s="36">
        <v>1</v>
      </c>
      <c r="Y311" s="32" t="s">
        <v>109</v>
      </c>
      <c r="Z311" s="32" t="s">
        <v>109</v>
      </c>
      <c r="AA311" s="36" t="s">
        <v>109</v>
      </c>
      <c r="AB311" s="36" t="s">
        <v>109</v>
      </c>
      <c r="AC311" s="32" t="s">
        <v>109</v>
      </c>
      <c r="AD311" s="38">
        <v>173.98146148123243</v>
      </c>
      <c r="AE311" s="39">
        <v>449.5</v>
      </c>
      <c r="AF311" s="38">
        <v>12249196.988664579</v>
      </c>
      <c r="AG311" s="39">
        <v>446.08</v>
      </c>
      <c r="AH311" s="40">
        <v>156.63</v>
      </c>
      <c r="AI311" s="38">
        <v>0</v>
      </c>
      <c r="AJ311" s="38">
        <v>0</v>
      </c>
      <c r="AK311" s="38">
        <v>0</v>
      </c>
      <c r="AL311" s="38">
        <v>12155999.501825793</v>
      </c>
      <c r="AM311" s="38">
        <v>0</v>
      </c>
      <c r="AN311" s="41" t="s">
        <v>109</v>
      </c>
    </row>
    <row r="312" spans="1:40" x14ac:dyDescent="0.15">
      <c r="A312" s="32" t="s">
        <v>153</v>
      </c>
      <c r="B312" s="32" t="s">
        <v>46</v>
      </c>
      <c r="C312" s="32" t="s">
        <v>49</v>
      </c>
      <c r="D312" s="32" t="s">
        <v>467</v>
      </c>
      <c r="E312" s="32" t="s">
        <v>975</v>
      </c>
      <c r="F312" s="32" t="s">
        <v>1479</v>
      </c>
      <c r="G312" s="32" t="s">
        <v>109</v>
      </c>
      <c r="H312" s="32" t="s">
        <v>1684</v>
      </c>
      <c r="I312" s="35">
        <v>6183539.508661299</v>
      </c>
      <c r="J312" s="32" t="s">
        <v>149</v>
      </c>
      <c r="K312" s="35">
        <v>8038601.3612596896</v>
      </c>
      <c r="L312" s="32" t="s">
        <v>1684</v>
      </c>
      <c r="M312" s="35">
        <v>6183539.508661299</v>
      </c>
      <c r="N312" s="32" t="s">
        <v>149</v>
      </c>
      <c r="O312" s="35">
        <v>8038601.3612596896</v>
      </c>
      <c r="P312" s="35">
        <v>6183539.508661299</v>
      </c>
      <c r="Q312" s="35">
        <v>0</v>
      </c>
      <c r="R312" s="35">
        <v>0</v>
      </c>
      <c r="S312" s="36">
        <v>0</v>
      </c>
      <c r="T312" s="32" t="s">
        <v>20</v>
      </c>
      <c r="U312" s="32" t="s">
        <v>109</v>
      </c>
      <c r="V312" s="32" t="s">
        <v>1697</v>
      </c>
      <c r="W312" s="36">
        <v>8.6773796249991229</v>
      </c>
      <c r="X312" s="36">
        <v>1</v>
      </c>
      <c r="Y312" s="32" t="s">
        <v>109</v>
      </c>
      <c r="Z312" s="32" t="s">
        <v>109</v>
      </c>
      <c r="AA312" s="36" t="s">
        <v>109</v>
      </c>
      <c r="AB312" s="36" t="s">
        <v>109</v>
      </c>
      <c r="AC312" s="32" t="s">
        <v>109</v>
      </c>
      <c r="AD312" s="38">
        <v>207.38937303747906</v>
      </c>
      <c r="AE312" s="39">
        <v>191.41</v>
      </c>
      <c r="AF312" s="38">
        <v>6217647.0773367099</v>
      </c>
      <c r="AG312" s="39">
        <v>190.36</v>
      </c>
      <c r="AH312" s="40">
        <v>156.63</v>
      </c>
      <c r="AI312" s="38">
        <v>0</v>
      </c>
      <c r="AJ312" s="38">
        <v>0</v>
      </c>
      <c r="AK312" s="38">
        <v>0</v>
      </c>
      <c r="AL312" s="38">
        <v>6183539.508661299</v>
      </c>
      <c r="AM312" s="38">
        <v>0</v>
      </c>
      <c r="AN312" s="41" t="s">
        <v>109</v>
      </c>
    </row>
    <row r="313" spans="1:40" x14ac:dyDescent="0.15">
      <c r="A313" s="32" t="s">
        <v>153</v>
      </c>
      <c r="B313" s="32" t="s">
        <v>46</v>
      </c>
      <c r="C313" s="32" t="s">
        <v>49</v>
      </c>
      <c r="D313" s="32" t="s">
        <v>468</v>
      </c>
      <c r="E313" s="32" t="s">
        <v>976</v>
      </c>
      <c r="F313" s="32" t="s">
        <v>1480</v>
      </c>
      <c r="G313" s="32" t="s">
        <v>109</v>
      </c>
      <c r="H313" s="32" t="s">
        <v>1684</v>
      </c>
      <c r="I313" s="35">
        <v>55232754.889406912</v>
      </c>
      <c r="J313" s="32" t="s">
        <v>149</v>
      </c>
      <c r="K313" s="35">
        <v>71802581.356228992</v>
      </c>
      <c r="L313" s="32" t="s">
        <v>1684</v>
      </c>
      <c r="M313" s="35">
        <v>55232754.889406912</v>
      </c>
      <c r="N313" s="32" t="s">
        <v>149</v>
      </c>
      <c r="O313" s="35">
        <v>71802581.356228992</v>
      </c>
      <c r="P313" s="35">
        <v>55232754.889406912</v>
      </c>
      <c r="Q313" s="35">
        <v>0</v>
      </c>
      <c r="R313" s="35">
        <v>0</v>
      </c>
      <c r="S313" s="36">
        <v>0</v>
      </c>
      <c r="T313" s="32" t="s">
        <v>20</v>
      </c>
      <c r="U313" s="32" t="s">
        <v>109</v>
      </c>
      <c r="V313" s="32" t="s">
        <v>1697</v>
      </c>
      <c r="W313" s="36">
        <v>8.6773796249991229</v>
      </c>
      <c r="X313" s="36">
        <v>1</v>
      </c>
      <c r="Y313" s="32" t="s">
        <v>109</v>
      </c>
      <c r="Z313" s="32" t="s">
        <v>109</v>
      </c>
      <c r="AA313" s="36" t="s">
        <v>109</v>
      </c>
      <c r="AB313" s="36" t="s">
        <v>109</v>
      </c>
      <c r="AC313" s="32" t="s">
        <v>109</v>
      </c>
      <c r="AD313" s="38">
        <v>1545.6148588048438</v>
      </c>
      <c r="AE313" s="39">
        <v>243.66</v>
      </c>
      <c r="AF313" s="38">
        <v>58987565.43361555</v>
      </c>
      <c r="AG313" s="39">
        <v>228.15</v>
      </c>
      <c r="AH313" s="40">
        <v>156.63</v>
      </c>
      <c r="AI313" s="38">
        <v>0</v>
      </c>
      <c r="AJ313" s="38">
        <v>0</v>
      </c>
      <c r="AK313" s="38">
        <v>0</v>
      </c>
      <c r="AL313" s="38">
        <v>55232754.889406912</v>
      </c>
      <c r="AM313" s="38">
        <v>0</v>
      </c>
      <c r="AN313" s="41" t="s">
        <v>109</v>
      </c>
    </row>
    <row r="314" spans="1:40" x14ac:dyDescent="0.15">
      <c r="A314" s="32" t="s">
        <v>153</v>
      </c>
      <c r="B314" s="32" t="s">
        <v>46</v>
      </c>
      <c r="C314" s="32" t="s">
        <v>49</v>
      </c>
      <c r="D314" s="32" t="s">
        <v>469</v>
      </c>
      <c r="E314" s="32" t="s">
        <v>977</v>
      </c>
      <c r="F314" s="32" t="s">
        <v>1481</v>
      </c>
      <c r="G314" s="32" t="s">
        <v>109</v>
      </c>
      <c r="H314" s="32" t="s">
        <v>1684</v>
      </c>
      <c r="I314" s="35">
        <v>39771517.2785298</v>
      </c>
      <c r="J314" s="32" t="s">
        <v>149</v>
      </c>
      <c r="K314" s="35">
        <v>51702972.462088741</v>
      </c>
      <c r="L314" s="32" t="s">
        <v>1684</v>
      </c>
      <c r="M314" s="35">
        <v>39771517.2785298</v>
      </c>
      <c r="N314" s="32" t="s">
        <v>149</v>
      </c>
      <c r="O314" s="35">
        <v>51702972.462088741</v>
      </c>
      <c r="P314" s="35">
        <v>39666517.774436846</v>
      </c>
      <c r="Q314" s="35">
        <v>104999.50409295065</v>
      </c>
      <c r="R314" s="35">
        <v>0</v>
      </c>
      <c r="S314" s="36">
        <v>0</v>
      </c>
      <c r="T314" s="32" t="s">
        <v>1694</v>
      </c>
      <c r="U314" s="32" t="s">
        <v>1694</v>
      </c>
      <c r="V314" s="32" t="s">
        <v>1694</v>
      </c>
      <c r="W314" s="36">
        <v>8.6773796249991229</v>
      </c>
      <c r="X314" s="36">
        <v>1</v>
      </c>
      <c r="Y314" s="32" t="s">
        <v>109</v>
      </c>
      <c r="Z314" s="32" t="s">
        <v>109</v>
      </c>
      <c r="AA314" s="36" t="s">
        <v>109</v>
      </c>
      <c r="AB314" s="36" t="s">
        <v>109</v>
      </c>
      <c r="AC314" s="32" t="s">
        <v>109</v>
      </c>
      <c r="AD314" s="38">
        <v>2758.7125303797216</v>
      </c>
      <c r="AE314" s="39">
        <v>94.39</v>
      </c>
      <c r="AF314" s="38">
        <v>40785649.403659552</v>
      </c>
      <c r="AG314" s="39">
        <v>91.8</v>
      </c>
      <c r="AH314" s="40">
        <v>156.63</v>
      </c>
      <c r="AI314" s="38">
        <v>104999.50409295065</v>
      </c>
      <c r="AJ314" s="38">
        <v>0</v>
      </c>
      <c r="AK314" s="38">
        <v>104999.50409295065</v>
      </c>
      <c r="AL314" s="38">
        <v>39771517.2785298</v>
      </c>
      <c r="AM314" s="38">
        <v>0</v>
      </c>
      <c r="AN314" s="41" t="s">
        <v>109</v>
      </c>
    </row>
    <row r="315" spans="1:40" x14ac:dyDescent="0.15">
      <c r="A315" s="32" t="s">
        <v>153</v>
      </c>
      <c r="B315" s="32" t="s">
        <v>46</v>
      </c>
      <c r="C315" s="32" t="s">
        <v>49</v>
      </c>
      <c r="D315" s="32" t="s">
        <v>470</v>
      </c>
      <c r="E315" s="32" t="s">
        <v>978</v>
      </c>
      <c r="F315" s="32" t="s">
        <v>1482</v>
      </c>
      <c r="G315" s="32" t="s">
        <v>109</v>
      </c>
      <c r="H315" s="32" t="s">
        <v>1684</v>
      </c>
      <c r="I315" s="35">
        <v>15496959.519257957</v>
      </c>
      <c r="J315" s="32" t="s">
        <v>149</v>
      </c>
      <c r="K315" s="35">
        <v>20146047.375035346</v>
      </c>
      <c r="L315" s="32" t="s">
        <v>1684</v>
      </c>
      <c r="M315" s="35">
        <v>15496959.519257957</v>
      </c>
      <c r="N315" s="32" t="s">
        <v>149</v>
      </c>
      <c r="O315" s="35">
        <v>20146047.375035346</v>
      </c>
      <c r="P315" s="35">
        <v>15496959.519257957</v>
      </c>
      <c r="Q315" s="35">
        <v>0</v>
      </c>
      <c r="R315" s="35">
        <v>0</v>
      </c>
      <c r="S315" s="36">
        <v>0</v>
      </c>
      <c r="T315" s="32" t="s">
        <v>20</v>
      </c>
      <c r="U315" s="32" t="s">
        <v>109</v>
      </c>
      <c r="V315" s="32" t="s">
        <v>1697</v>
      </c>
      <c r="W315" s="36">
        <v>8.6773796249991229</v>
      </c>
      <c r="X315" s="36">
        <v>1</v>
      </c>
      <c r="Y315" s="32" t="s">
        <v>109</v>
      </c>
      <c r="Z315" s="32" t="s">
        <v>109</v>
      </c>
      <c r="AA315" s="36" t="s">
        <v>109</v>
      </c>
      <c r="AB315" s="36" t="s">
        <v>109</v>
      </c>
      <c r="AC315" s="32" t="s">
        <v>109</v>
      </c>
      <c r="AD315" s="38">
        <v>1054.9090410111435</v>
      </c>
      <c r="AE315" s="39">
        <v>92</v>
      </c>
      <c r="AF315" s="38">
        <v>15201197.1089056</v>
      </c>
      <c r="AG315" s="39">
        <v>93.79</v>
      </c>
      <c r="AH315" s="40">
        <v>156.63</v>
      </c>
      <c r="AI315" s="38">
        <v>0</v>
      </c>
      <c r="AJ315" s="38">
        <v>0</v>
      </c>
      <c r="AK315" s="38">
        <v>0</v>
      </c>
      <c r="AL315" s="38">
        <v>15496959.519257957</v>
      </c>
      <c r="AM315" s="38">
        <v>0</v>
      </c>
      <c r="AN315" s="41" t="s">
        <v>109</v>
      </c>
    </row>
    <row r="316" spans="1:40" x14ac:dyDescent="0.15">
      <c r="A316" s="32" t="s">
        <v>153</v>
      </c>
      <c r="B316" s="32" t="s">
        <v>46</v>
      </c>
      <c r="C316" s="32" t="s">
        <v>49</v>
      </c>
      <c r="D316" s="32" t="s">
        <v>471</v>
      </c>
      <c r="E316" s="32" t="s">
        <v>979</v>
      </c>
      <c r="F316" s="32" t="s">
        <v>1483</v>
      </c>
      <c r="G316" s="32" t="s">
        <v>109</v>
      </c>
      <c r="H316" s="32" t="s">
        <v>1684</v>
      </c>
      <c r="I316" s="35">
        <v>20203807.727737818</v>
      </c>
      <c r="J316" s="32" t="s">
        <v>149</v>
      </c>
      <c r="K316" s="35">
        <v>26264950.046059165</v>
      </c>
      <c r="L316" s="32" t="s">
        <v>1684</v>
      </c>
      <c r="M316" s="35">
        <v>20203807.727737818</v>
      </c>
      <c r="N316" s="32" t="s">
        <v>149</v>
      </c>
      <c r="O316" s="35">
        <v>26264950.046059165</v>
      </c>
      <c r="P316" s="35">
        <v>20162061.548552316</v>
      </c>
      <c r="Q316" s="35">
        <v>41746.179185500783</v>
      </c>
      <c r="R316" s="35">
        <v>0</v>
      </c>
      <c r="S316" s="36">
        <v>0</v>
      </c>
      <c r="T316" s="32" t="s">
        <v>20</v>
      </c>
      <c r="U316" s="32" t="s">
        <v>109</v>
      </c>
      <c r="V316" s="32" t="s">
        <v>1697</v>
      </c>
      <c r="W316" s="36">
        <v>8.6773796249991229</v>
      </c>
      <c r="X316" s="36">
        <v>1</v>
      </c>
      <c r="Y316" s="32" t="s">
        <v>109</v>
      </c>
      <c r="Z316" s="32" t="s">
        <v>109</v>
      </c>
      <c r="AA316" s="36" t="s">
        <v>109</v>
      </c>
      <c r="AB316" s="36" t="s">
        <v>109</v>
      </c>
      <c r="AC316" s="32" t="s">
        <v>109</v>
      </c>
      <c r="AD316" s="38">
        <v>374.86279979996215</v>
      </c>
      <c r="AE316" s="39">
        <v>332.18</v>
      </c>
      <c r="AF316" s="38">
        <v>19503869.114379104</v>
      </c>
      <c r="AG316" s="39">
        <v>343.39</v>
      </c>
      <c r="AH316" s="40">
        <v>156.63</v>
      </c>
      <c r="AI316" s="38">
        <v>41746.179185500783</v>
      </c>
      <c r="AJ316" s="38">
        <v>0</v>
      </c>
      <c r="AK316" s="38">
        <v>41746.179185500783</v>
      </c>
      <c r="AL316" s="38">
        <v>20203807.727737818</v>
      </c>
      <c r="AM316" s="38">
        <v>0</v>
      </c>
      <c r="AN316" s="41" t="s">
        <v>109</v>
      </c>
    </row>
    <row r="317" spans="1:40" x14ac:dyDescent="0.15">
      <c r="A317" s="32" t="s">
        <v>153</v>
      </c>
      <c r="B317" s="32" t="s">
        <v>46</v>
      </c>
      <c r="C317" s="32" t="s">
        <v>49</v>
      </c>
      <c r="D317" s="32" t="s">
        <v>472</v>
      </c>
      <c r="E317" s="32" t="s">
        <v>980</v>
      </c>
      <c r="F317" s="32" t="s">
        <v>1484</v>
      </c>
      <c r="G317" s="32" t="s">
        <v>109</v>
      </c>
      <c r="H317" s="32" t="s">
        <v>1684</v>
      </c>
      <c r="I317" s="35">
        <v>4528088.1140391417</v>
      </c>
      <c r="J317" s="32" t="s">
        <v>149</v>
      </c>
      <c r="K317" s="35">
        <v>5886514.5482508847</v>
      </c>
      <c r="L317" s="32" t="s">
        <v>1684</v>
      </c>
      <c r="M317" s="35">
        <v>4528088.1140391417</v>
      </c>
      <c r="N317" s="32" t="s">
        <v>149</v>
      </c>
      <c r="O317" s="35">
        <v>5886514.5482508847</v>
      </c>
      <c r="P317" s="35">
        <v>4499077.2042864747</v>
      </c>
      <c r="Q317" s="35">
        <v>29010.90975266707</v>
      </c>
      <c r="R317" s="35">
        <v>0</v>
      </c>
      <c r="S317" s="36">
        <v>0</v>
      </c>
      <c r="T317" s="32" t="s">
        <v>20</v>
      </c>
      <c r="U317" s="32" t="s">
        <v>109</v>
      </c>
      <c r="V317" s="32" t="s">
        <v>1697</v>
      </c>
      <c r="W317" s="36">
        <v>8.6773796249991229</v>
      </c>
      <c r="X317" s="36">
        <v>1</v>
      </c>
      <c r="Y317" s="32" t="s">
        <v>109</v>
      </c>
      <c r="Z317" s="32" t="s">
        <v>109</v>
      </c>
      <c r="AA317" s="36" t="s">
        <v>109</v>
      </c>
      <c r="AB317" s="36" t="s">
        <v>109</v>
      </c>
      <c r="AC317" s="32" t="s">
        <v>109</v>
      </c>
      <c r="AD317" s="38">
        <v>84.344129954991487</v>
      </c>
      <c r="AE317" s="39">
        <v>329.98</v>
      </c>
      <c r="AF317" s="38">
        <v>4359306.7458457826</v>
      </c>
      <c r="AG317" s="39">
        <v>340.56</v>
      </c>
      <c r="AH317" s="40">
        <v>156.63</v>
      </c>
      <c r="AI317" s="38">
        <v>29010.90975266707</v>
      </c>
      <c r="AJ317" s="38">
        <v>0</v>
      </c>
      <c r="AK317" s="38">
        <v>29010.90975266707</v>
      </c>
      <c r="AL317" s="38">
        <v>4528088.1140391417</v>
      </c>
      <c r="AM317" s="38">
        <v>0</v>
      </c>
      <c r="AN317" s="41" t="s">
        <v>109</v>
      </c>
    </row>
    <row r="318" spans="1:40" x14ac:dyDescent="0.15">
      <c r="A318" s="32" t="s">
        <v>153</v>
      </c>
      <c r="B318" s="32" t="s">
        <v>46</v>
      </c>
      <c r="C318" s="32" t="s">
        <v>49</v>
      </c>
      <c r="D318" s="32" t="s">
        <v>473</v>
      </c>
      <c r="E318" s="32" t="s">
        <v>981</v>
      </c>
      <c r="F318" s="32" t="s">
        <v>1485</v>
      </c>
      <c r="G318" s="32" t="s">
        <v>109</v>
      </c>
      <c r="H318" s="32" t="s">
        <v>1684</v>
      </c>
      <c r="I318" s="35">
        <v>2815559.2591362381</v>
      </c>
      <c r="J318" s="32" t="s">
        <v>149</v>
      </c>
      <c r="K318" s="35">
        <v>3660227.0368771097</v>
      </c>
      <c r="L318" s="32" t="s">
        <v>1684</v>
      </c>
      <c r="M318" s="35">
        <v>2815559.2591362381</v>
      </c>
      <c r="N318" s="32" t="s">
        <v>149</v>
      </c>
      <c r="O318" s="35">
        <v>3660227.0368771097</v>
      </c>
      <c r="P318" s="35">
        <v>2815559.2591362381</v>
      </c>
      <c r="Q318" s="35">
        <v>0</v>
      </c>
      <c r="R318" s="35">
        <v>0</v>
      </c>
      <c r="S318" s="36">
        <v>0</v>
      </c>
      <c r="T318" s="32" t="s">
        <v>20</v>
      </c>
      <c r="U318" s="32" t="s">
        <v>109</v>
      </c>
      <c r="V318" s="32" t="s">
        <v>1697</v>
      </c>
      <c r="W318" s="36">
        <v>8.6773796249991229</v>
      </c>
      <c r="X318" s="36">
        <v>1</v>
      </c>
      <c r="Y318" s="32" t="s">
        <v>109</v>
      </c>
      <c r="Z318" s="32" t="s">
        <v>109</v>
      </c>
      <c r="AA318" s="36" t="s">
        <v>109</v>
      </c>
      <c r="AB318" s="36" t="s">
        <v>109</v>
      </c>
      <c r="AC318" s="32" t="s">
        <v>109</v>
      </c>
      <c r="AD318" s="38">
        <v>250.25562838497473</v>
      </c>
      <c r="AE318" s="39">
        <v>65.650000000000006</v>
      </c>
      <c r="AF318" s="38">
        <v>2573318.492441894</v>
      </c>
      <c r="AG318" s="39">
        <v>71.83</v>
      </c>
      <c r="AH318" s="40">
        <v>156.63</v>
      </c>
      <c r="AI318" s="38">
        <v>0</v>
      </c>
      <c r="AJ318" s="38">
        <v>0</v>
      </c>
      <c r="AK318" s="38">
        <v>0</v>
      </c>
      <c r="AL318" s="38">
        <v>2815559.2591362381</v>
      </c>
      <c r="AM318" s="38">
        <v>0</v>
      </c>
      <c r="AN318" s="41" t="s">
        <v>109</v>
      </c>
    </row>
    <row r="319" spans="1:40" x14ac:dyDescent="0.15">
      <c r="A319" s="32" t="s">
        <v>153</v>
      </c>
      <c r="B319" s="32" t="s">
        <v>46</v>
      </c>
      <c r="C319" s="32" t="s">
        <v>49</v>
      </c>
      <c r="D319" s="32" t="s">
        <v>474</v>
      </c>
      <c r="E319" s="32" t="s">
        <v>982</v>
      </c>
      <c r="F319" s="32" t="s">
        <v>1486</v>
      </c>
      <c r="G319" s="32" t="s">
        <v>109</v>
      </c>
      <c r="H319" s="32" t="s">
        <v>1684</v>
      </c>
      <c r="I319" s="35">
        <v>25117375.068452924</v>
      </c>
      <c r="J319" s="32" t="s">
        <v>149</v>
      </c>
      <c r="K319" s="35">
        <v>32652587.5889888</v>
      </c>
      <c r="L319" s="32" t="s">
        <v>1684</v>
      </c>
      <c r="M319" s="35">
        <v>25117375.068452924</v>
      </c>
      <c r="N319" s="32" t="s">
        <v>149</v>
      </c>
      <c r="O319" s="35">
        <v>32652587.5889888</v>
      </c>
      <c r="P319" s="35">
        <v>24956753.73451132</v>
      </c>
      <c r="Q319" s="35">
        <v>160621.33394160253</v>
      </c>
      <c r="R319" s="35">
        <v>0</v>
      </c>
      <c r="S319" s="36">
        <v>0</v>
      </c>
      <c r="T319" s="32" t="s">
        <v>20</v>
      </c>
      <c r="U319" s="32" t="s">
        <v>109</v>
      </c>
      <c r="V319" s="32" t="s">
        <v>1697</v>
      </c>
      <c r="W319" s="36">
        <v>8.6773796249991229</v>
      </c>
      <c r="X319" s="36">
        <v>1</v>
      </c>
      <c r="Y319" s="32" t="s">
        <v>109</v>
      </c>
      <c r="Z319" s="32" t="s">
        <v>109</v>
      </c>
      <c r="AA319" s="36" t="s">
        <v>109</v>
      </c>
      <c r="AB319" s="36" t="s">
        <v>109</v>
      </c>
      <c r="AC319" s="32" t="s">
        <v>109</v>
      </c>
      <c r="AD319" s="38">
        <v>1837.7822307785643</v>
      </c>
      <c r="AE319" s="39">
        <v>84.78</v>
      </c>
      <c r="AF319" s="38">
        <v>24404078.236578096</v>
      </c>
      <c r="AG319" s="39">
        <v>86.7</v>
      </c>
      <c r="AH319" s="40">
        <v>156.63</v>
      </c>
      <c r="AI319" s="38">
        <v>160621.33394160253</v>
      </c>
      <c r="AJ319" s="38">
        <v>0</v>
      </c>
      <c r="AK319" s="38">
        <v>160621.33394160253</v>
      </c>
      <c r="AL319" s="38">
        <v>25117375.068452921</v>
      </c>
      <c r="AM319" s="38">
        <v>0</v>
      </c>
      <c r="AN319" s="41" t="s">
        <v>109</v>
      </c>
    </row>
    <row r="320" spans="1:40" x14ac:dyDescent="0.15">
      <c r="A320" s="32" t="s">
        <v>153</v>
      </c>
      <c r="B320" s="32" t="s">
        <v>46</v>
      </c>
      <c r="C320" s="32" t="s">
        <v>49</v>
      </c>
      <c r="D320" s="32" t="s">
        <v>475</v>
      </c>
      <c r="E320" s="32" t="s">
        <v>983</v>
      </c>
      <c r="F320" s="32" t="s">
        <v>1487</v>
      </c>
      <c r="G320" s="32" t="s">
        <v>109</v>
      </c>
      <c r="H320" s="32" t="s">
        <v>1684</v>
      </c>
      <c r="I320" s="35">
        <v>5680604.9200834762</v>
      </c>
      <c r="J320" s="32" t="s">
        <v>149</v>
      </c>
      <c r="K320" s="35">
        <v>7384786.3961085193</v>
      </c>
      <c r="L320" s="32" t="s">
        <v>1684</v>
      </c>
      <c r="M320" s="35">
        <v>5680604.9200834762</v>
      </c>
      <c r="N320" s="32" t="s">
        <v>149</v>
      </c>
      <c r="O320" s="35">
        <v>7384786.3961085193</v>
      </c>
      <c r="P320" s="35">
        <v>5680604.9200834762</v>
      </c>
      <c r="Q320" s="35">
        <v>0</v>
      </c>
      <c r="R320" s="35">
        <v>0</v>
      </c>
      <c r="S320" s="36">
        <v>0</v>
      </c>
      <c r="T320" s="32" t="s">
        <v>1694</v>
      </c>
      <c r="U320" s="32" t="s">
        <v>1694</v>
      </c>
      <c r="V320" s="32" t="s">
        <v>1694</v>
      </c>
      <c r="W320" s="36">
        <v>8.6773796249991229</v>
      </c>
      <c r="X320" s="36">
        <v>1</v>
      </c>
      <c r="Y320" s="32" t="s">
        <v>109</v>
      </c>
      <c r="Z320" s="32" t="s">
        <v>109</v>
      </c>
      <c r="AA320" s="36" t="s">
        <v>109</v>
      </c>
      <c r="AB320" s="36" t="s">
        <v>109</v>
      </c>
      <c r="AC320" s="32" t="s">
        <v>109</v>
      </c>
      <c r="AD320" s="38">
        <v>355.25192184746413</v>
      </c>
      <c r="AE320" s="39">
        <v>101.72</v>
      </c>
      <c r="AF320" s="38">
        <v>5660016.9691852033</v>
      </c>
      <c r="AG320" s="39">
        <v>102.09</v>
      </c>
      <c r="AH320" s="40">
        <v>156.63</v>
      </c>
      <c r="AI320" s="38">
        <v>0</v>
      </c>
      <c r="AJ320" s="38">
        <v>0</v>
      </c>
      <c r="AK320" s="38">
        <v>0</v>
      </c>
      <c r="AL320" s="38">
        <v>5680604.9200834762</v>
      </c>
      <c r="AM320" s="38">
        <v>0</v>
      </c>
      <c r="AN320" s="41" t="s">
        <v>109</v>
      </c>
    </row>
    <row r="321" spans="1:40" x14ac:dyDescent="0.15">
      <c r="A321" s="32" t="s">
        <v>153</v>
      </c>
      <c r="B321" s="32" t="s">
        <v>46</v>
      </c>
      <c r="C321" s="32" t="s">
        <v>49</v>
      </c>
      <c r="D321" s="32" t="s">
        <v>476</v>
      </c>
      <c r="E321" s="32" t="s">
        <v>984</v>
      </c>
      <c r="F321" s="32" t="s">
        <v>1488</v>
      </c>
      <c r="G321" s="32" t="s">
        <v>109</v>
      </c>
      <c r="H321" s="32" t="s">
        <v>1684</v>
      </c>
      <c r="I321" s="35">
        <v>2766101.6662255931</v>
      </c>
      <c r="J321" s="32" t="s">
        <v>149</v>
      </c>
      <c r="K321" s="35">
        <v>3595932.1660932712</v>
      </c>
      <c r="L321" s="32" t="s">
        <v>1684</v>
      </c>
      <c r="M321" s="35">
        <v>2766101.6662255931</v>
      </c>
      <c r="N321" s="32" t="s">
        <v>149</v>
      </c>
      <c r="O321" s="35">
        <v>3595932.1660932712</v>
      </c>
      <c r="P321" s="35">
        <v>2766101.6662255931</v>
      </c>
      <c r="Q321" s="35">
        <v>0</v>
      </c>
      <c r="R321" s="35">
        <v>0</v>
      </c>
      <c r="S321" s="36">
        <v>0</v>
      </c>
      <c r="T321" s="32" t="s">
        <v>1694</v>
      </c>
      <c r="U321" s="32" t="s">
        <v>1694</v>
      </c>
      <c r="V321" s="32" t="s">
        <v>1694</v>
      </c>
      <c r="W321" s="36">
        <v>8.6773796249991229</v>
      </c>
      <c r="X321" s="36">
        <v>1</v>
      </c>
      <c r="Y321" s="32" t="s">
        <v>109</v>
      </c>
      <c r="Z321" s="32" t="s">
        <v>109</v>
      </c>
      <c r="AA321" s="36" t="s">
        <v>109</v>
      </c>
      <c r="AB321" s="36" t="s">
        <v>109</v>
      </c>
      <c r="AC321" s="32" t="s">
        <v>109</v>
      </c>
      <c r="AD321" s="38">
        <v>130.94165854123676</v>
      </c>
      <c r="AE321" s="39">
        <v>131.81</v>
      </c>
      <c r="AF321" s="38">
        <v>2703342.9519567681</v>
      </c>
      <c r="AG321" s="39">
        <v>134.87</v>
      </c>
      <c r="AH321" s="40">
        <v>156.63</v>
      </c>
      <c r="AI321" s="38">
        <v>0</v>
      </c>
      <c r="AJ321" s="38">
        <v>0</v>
      </c>
      <c r="AK321" s="38">
        <v>0</v>
      </c>
      <c r="AL321" s="38">
        <v>2766101.6662255931</v>
      </c>
      <c r="AM321" s="38">
        <v>0</v>
      </c>
      <c r="AN321" s="41" t="s">
        <v>109</v>
      </c>
    </row>
    <row r="322" spans="1:40" x14ac:dyDescent="0.15">
      <c r="A322" s="32" t="s">
        <v>153</v>
      </c>
      <c r="B322" s="32" t="s">
        <v>46</v>
      </c>
      <c r="C322" s="32" t="s">
        <v>49</v>
      </c>
      <c r="D322" s="32" t="s">
        <v>477</v>
      </c>
      <c r="E322" s="32" t="s">
        <v>985</v>
      </c>
      <c r="F322" s="32" t="s">
        <v>1489</v>
      </c>
      <c r="G322" s="32" t="s">
        <v>109</v>
      </c>
      <c r="H322" s="32" t="s">
        <v>1684</v>
      </c>
      <c r="I322" s="35">
        <v>34638478.441708758</v>
      </c>
      <c r="J322" s="32" t="s">
        <v>149</v>
      </c>
      <c r="K322" s="35">
        <v>45030021.974221379</v>
      </c>
      <c r="L322" s="32" t="s">
        <v>1684</v>
      </c>
      <c r="M322" s="35">
        <v>34638478.441708758</v>
      </c>
      <c r="N322" s="32" t="s">
        <v>149</v>
      </c>
      <c r="O322" s="35">
        <v>45030021.974221379</v>
      </c>
      <c r="P322" s="35">
        <v>34638478.441708758</v>
      </c>
      <c r="Q322" s="35">
        <v>0</v>
      </c>
      <c r="R322" s="35">
        <v>0</v>
      </c>
      <c r="S322" s="36">
        <v>0</v>
      </c>
      <c r="T322" s="32" t="s">
        <v>20</v>
      </c>
      <c r="U322" s="32" t="s">
        <v>109</v>
      </c>
      <c r="V322" s="32" t="s">
        <v>1697</v>
      </c>
      <c r="W322" s="36">
        <v>8.6773796249991229</v>
      </c>
      <c r="X322" s="36">
        <v>1</v>
      </c>
      <c r="Y322" s="32" t="s">
        <v>109</v>
      </c>
      <c r="Z322" s="32" t="s">
        <v>109</v>
      </c>
      <c r="AA322" s="36" t="s">
        <v>109</v>
      </c>
      <c r="AB322" s="36" t="s">
        <v>109</v>
      </c>
      <c r="AC322" s="32" t="s">
        <v>109</v>
      </c>
      <c r="AD322" s="38">
        <v>958.76367476615314</v>
      </c>
      <c r="AE322" s="39">
        <v>223.02</v>
      </c>
      <c r="AF322" s="38">
        <v>33491170.840200901</v>
      </c>
      <c r="AG322" s="39">
        <v>230.66</v>
      </c>
      <c r="AH322" s="40">
        <v>156.63</v>
      </c>
      <c r="AI322" s="38">
        <v>0</v>
      </c>
      <c r="AJ322" s="38">
        <v>0</v>
      </c>
      <c r="AK322" s="38">
        <v>0</v>
      </c>
      <c r="AL322" s="38">
        <v>34638478.441708758</v>
      </c>
      <c r="AM322" s="38">
        <v>0</v>
      </c>
      <c r="AN322" s="41" t="s">
        <v>109</v>
      </c>
    </row>
    <row r="323" spans="1:40" x14ac:dyDescent="0.15">
      <c r="A323" s="32" t="s">
        <v>153</v>
      </c>
      <c r="B323" s="32" t="s">
        <v>46</v>
      </c>
      <c r="C323" s="32" t="s">
        <v>49</v>
      </c>
      <c r="D323" s="32" t="s">
        <v>478</v>
      </c>
      <c r="E323" s="32" t="s">
        <v>986</v>
      </c>
      <c r="F323" s="32" t="s">
        <v>1490</v>
      </c>
      <c r="G323" s="32" t="s">
        <v>109</v>
      </c>
      <c r="H323" s="32" t="s">
        <v>1684</v>
      </c>
      <c r="I323" s="35">
        <v>9216551.6450813133</v>
      </c>
      <c r="J323" s="32" t="s">
        <v>149</v>
      </c>
      <c r="K323" s="35">
        <v>11981517.138605706</v>
      </c>
      <c r="L323" s="32" t="s">
        <v>1684</v>
      </c>
      <c r="M323" s="35">
        <v>9216551.6450813133</v>
      </c>
      <c r="N323" s="32" t="s">
        <v>149</v>
      </c>
      <c r="O323" s="35">
        <v>11981517.138605706</v>
      </c>
      <c r="P323" s="35">
        <v>9216551.6450813133</v>
      </c>
      <c r="Q323" s="35">
        <v>0</v>
      </c>
      <c r="R323" s="35">
        <v>0</v>
      </c>
      <c r="S323" s="36">
        <v>0</v>
      </c>
      <c r="T323" s="32" t="s">
        <v>20</v>
      </c>
      <c r="U323" s="32" t="s">
        <v>109</v>
      </c>
      <c r="V323" s="32" t="s">
        <v>1697</v>
      </c>
      <c r="W323" s="36">
        <v>8.6773796249991229</v>
      </c>
      <c r="X323" s="36">
        <v>1</v>
      </c>
      <c r="Y323" s="32" t="s">
        <v>109</v>
      </c>
      <c r="Z323" s="32" t="s">
        <v>109</v>
      </c>
      <c r="AA323" s="36" t="s">
        <v>109</v>
      </c>
      <c r="AB323" s="36" t="s">
        <v>109</v>
      </c>
      <c r="AC323" s="32" t="s">
        <v>109</v>
      </c>
      <c r="AD323" s="38">
        <v>734.8005066449258</v>
      </c>
      <c r="AE323" s="39">
        <v>78</v>
      </c>
      <c r="AF323" s="38">
        <v>8977160.7034034114</v>
      </c>
      <c r="AG323" s="39">
        <v>80.08</v>
      </c>
      <c r="AH323" s="40">
        <v>156.63</v>
      </c>
      <c r="AI323" s="38">
        <v>0</v>
      </c>
      <c r="AJ323" s="38">
        <v>0</v>
      </c>
      <c r="AK323" s="38">
        <v>0</v>
      </c>
      <c r="AL323" s="38">
        <v>9216551.6450813133</v>
      </c>
      <c r="AM323" s="38">
        <v>0</v>
      </c>
      <c r="AN323" s="41" t="s">
        <v>109</v>
      </c>
    </row>
    <row r="324" spans="1:40" x14ac:dyDescent="0.15">
      <c r="A324" s="32" t="s">
        <v>153</v>
      </c>
      <c r="B324" s="32" t="s">
        <v>46</v>
      </c>
      <c r="C324" s="32" t="s">
        <v>49</v>
      </c>
      <c r="D324" s="32" t="s">
        <v>479</v>
      </c>
      <c r="E324" s="32" t="s">
        <v>987</v>
      </c>
      <c r="F324" s="32" t="s">
        <v>1491</v>
      </c>
      <c r="G324" s="32" t="s">
        <v>109</v>
      </c>
      <c r="H324" s="32" t="s">
        <v>1684</v>
      </c>
      <c r="I324" s="35">
        <v>143840344.72585827</v>
      </c>
      <c r="J324" s="32" t="s">
        <v>149</v>
      </c>
      <c r="K324" s="35">
        <v>186992448.14361578</v>
      </c>
      <c r="L324" s="32" t="s">
        <v>1684</v>
      </c>
      <c r="M324" s="35">
        <v>143840344.72585827</v>
      </c>
      <c r="N324" s="32" t="s">
        <v>149</v>
      </c>
      <c r="O324" s="35">
        <v>186992448.14361578</v>
      </c>
      <c r="P324" s="35">
        <v>143580962.22958374</v>
      </c>
      <c r="Q324" s="35">
        <v>259382.49627454882</v>
      </c>
      <c r="R324" s="35">
        <v>0</v>
      </c>
      <c r="S324" s="36">
        <v>0</v>
      </c>
      <c r="T324" s="32" t="s">
        <v>1694</v>
      </c>
      <c r="U324" s="32" t="s">
        <v>1694</v>
      </c>
      <c r="V324" s="32" t="s">
        <v>1694</v>
      </c>
      <c r="W324" s="36">
        <v>8.6773796249991229</v>
      </c>
      <c r="X324" s="36">
        <v>1</v>
      </c>
      <c r="Y324" s="32" t="s">
        <v>109</v>
      </c>
      <c r="Z324" s="32" t="s">
        <v>109</v>
      </c>
      <c r="AA324" s="36" t="s">
        <v>109</v>
      </c>
      <c r="AB324" s="36" t="s">
        <v>109</v>
      </c>
      <c r="AC324" s="32" t="s">
        <v>109</v>
      </c>
      <c r="AD324" s="38">
        <v>2746.3038775159725</v>
      </c>
      <c r="AE324" s="39">
        <v>330.02</v>
      </c>
      <c r="AF324" s="38">
        <v>141959283.28323588</v>
      </c>
      <c r="AG324" s="39">
        <v>333.79</v>
      </c>
      <c r="AH324" s="40">
        <v>156.63</v>
      </c>
      <c r="AI324" s="38">
        <v>259382.49627454882</v>
      </c>
      <c r="AJ324" s="38">
        <v>0</v>
      </c>
      <c r="AK324" s="38">
        <v>259382.49627454882</v>
      </c>
      <c r="AL324" s="38">
        <v>143840344.7258583</v>
      </c>
      <c r="AM324" s="38">
        <v>0</v>
      </c>
      <c r="AN324" s="41" t="s">
        <v>109</v>
      </c>
    </row>
    <row r="325" spans="1:40" x14ac:dyDescent="0.15">
      <c r="A325" s="32" t="s">
        <v>153</v>
      </c>
      <c r="B325" s="32" t="s">
        <v>46</v>
      </c>
      <c r="C325" s="32" t="s">
        <v>49</v>
      </c>
      <c r="D325" s="32" t="s">
        <v>480</v>
      </c>
      <c r="E325" s="32" t="s">
        <v>988</v>
      </c>
      <c r="F325" s="32" t="s">
        <v>1492</v>
      </c>
      <c r="G325" s="32" t="s">
        <v>109</v>
      </c>
      <c r="H325" s="32" t="s">
        <v>1684</v>
      </c>
      <c r="I325" s="35">
        <v>9873960.1647792049</v>
      </c>
      <c r="J325" s="32" t="s">
        <v>149</v>
      </c>
      <c r="K325" s="35">
        <v>12836148.214212965</v>
      </c>
      <c r="L325" s="32" t="s">
        <v>1684</v>
      </c>
      <c r="M325" s="35">
        <v>9873960.1647792049</v>
      </c>
      <c r="N325" s="32" t="s">
        <v>149</v>
      </c>
      <c r="O325" s="35">
        <v>12836148.214212965</v>
      </c>
      <c r="P325" s="35">
        <v>9873960.1647792049</v>
      </c>
      <c r="Q325" s="35">
        <v>0</v>
      </c>
      <c r="R325" s="35">
        <v>0</v>
      </c>
      <c r="S325" s="36">
        <v>0</v>
      </c>
      <c r="T325" s="32" t="s">
        <v>20</v>
      </c>
      <c r="U325" s="32" t="s">
        <v>109</v>
      </c>
      <c r="V325" s="32" t="s">
        <v>1697</v>
      </c>
      <c r="W325" s="36">
        <v>8.6773796249991229</v>
      </c>
      <c r="X325" s="36">
        <v>1</v>
      </c>
      <c r="Y325" s="32" t="s">
        <v>109</v>
      </c>
      <c r="Z325" s="32" t="s">
        <v>109</v>
      </c>
      <c r="AA325" s="36" t="s">
        <v>109</v>
      </c>
      <c r="AB325" s="36" t="s">
        <v>109</v>
      </c>
      <c r="AC325" s="32" t="s">
        <v>109</v>
      </c>
      <c r="AD325" s="38">
        <v>213.63708636747842</v>
      </c>
      <c r="AE325" s="39">
        <v>280.58</v>
      </c>
      <c r="AF325" s="38">
        <v>9388761.5327383056</v>
      </c>
      <c r="AG325" s="39">
        <v>295.08</v>
      </c>
      <c r="AH325" s="40">
        <v>156.63</v>
      </c>
      <c r="AI325" s="38">
        <v>0</v>
      </c>
      <c r="AJ325" s="38">
        <v>0</v>
      </c>
      <c r="AK325" s="38">
        <v>0</v>
      </c>
      <c r="AL325" s="38">
        <v>9873960.1647792049</v>
      </c>
      <c r="AM325" s="38">
        <v>0</v>
      </c>
      <c r="AN325" s="41" t="s">
        <v>109</v>
      </c>
    </row>
    <row r="326" spans="1:40" x14ac:dyDescent="0.15">
      <c r="A326" s="32" t="s">
        <v>153</v>
      </c>
      <c r="B326" s="32" t="s">
        <v>46</v>
      </c>
      <c r="C326" s="32" t="s">
        <v>49</v>
      </c>
      <c r="D326" s="32" t="s">
        <v>481</v>
      </c>
      <c r="E326" s="32" t="s">
        <v>989</v>
      </c>
      <c r="F326" s="32" t="s">
        <v>1493</v>
      </c>
      <c r="G326" s="32" t="s">
        <v>109</v>
      </c>
      <c r="H326" s="32" t="s">
        <v>1684</v>
      </c>
      <c r="I326" s="35">
        <v>6136756.1106034862</v>
      </c>
      <c r="J326" s="32" t="s">
        <v>149</v>
      </c>
      <c r="K326" s="35">
        <v>7977782.9437845321</v>
      </c>
      <c r="L326" s="32" t="s">
        <v>1684</v>
      </c>
      <c r="M326" s="35">
        <v>6136756.1106034862</v>
      </c>
      <c r="N326" s="32" t="s">
        <v>149</v>
      </c>
      <c r="O326" s="35">
        <v>7977782.9437845321</v>
      </c>
      <c r="P326" s="35">
        <v>6136756.1106034862</v>
      </c>
      <c r="Q326" s="35">
        <v>0</v>
      </c>
      <c r="R326" s="35">
        <v>0</v>
      </c>
      <c r="S326" s="36">
        <v>0</v>
      </c>
      <c r="T326" s="32" t="s">
        <v>20</v>
      </c>
      <c r="U326" s="32" t="s">
        <v>109</v>
      </c>
      <c r="V326" s="32" t="s">
        <v>1697</v>
      </c>
      <c r="W326" s="36">
        <v>8.6773796249991229</v>
      </c>
      <c r="X326" s="36">
        <v>1</v>
      </c>
      <c r="Y326" s="32" t="s">
        <v>109</v>
      </c>
      <c r="Z326" s="32" t="s">
        <v>109</v>
      </c>
      <c r="AA326" s="36" t="s">
        <v>109</v>
      </c>
      <c r="AB326" s="36" t="s">
        <v>109</v>
      </c>
      <c r="AC326" s="32" t="s">
        <v>109</v>
      </c>
      <c r="AD326" s="38">
        <v>96.232140041240285</v>
      </c>
      <c r="AE326" s="39">
        <v>379.4</v>
      </c>
      <c r="AF326" s="38">
        <v>5718635.5320873484</v>
      </c>
      <c r="AG326" s="39">
        <v>407.14</v>
      </c>
      <c r="AH326" s="40">
        <v>156.63</v>
      </c>
      <c r="AI326" s="38">
        <v>0</v>
      </c>
      <c r="AJ326" s="38">
        <v>0</v>
      </c>
      <c r="AK326" s="38">
        <v>0</v>
      </c>
      <c r="AL326" s="38">
        <v>6136756.1106034862</v>
      </c>
      <c r="AM326" s="38">
        <v>0</v>
      </c>
      <c r="AN326" s="41" t="s">
        <v>109</v>
      </c>
    </row>
    <row r="327" spans="1:40" x14ac:dyDescent="0.15">
      <c r="A327" s="32" t="s">
        <v>153</v>
      </c>
      <c r="B327" s="32" t="s">
        <v>46</v>
      </c>
      <c r="C327" s="32" t="s">
        <v>49</v>
      </c>
      <c r="D327" s="32" t="s">
        <v>482</v>
      </c>
      <c r="E327" s="32" t="s">
        <v>990</v>
      </c>
      <c r="F327" s="32" t="s">
        <v>1494</v>
      </c>
      <c r="G327" s="32" t="s">
        <v>109</v>
      </c>
      <c r="H327" s="32" t="s">
        <v>1684</v>
      </c>
      <c r="I327" s="35">
        <v>9213873.0247648712</v>
      </c>
      <c r="J327" s="32" t="s">
        <v>149</v>
      </c>
      <c r="K327" s="35">
        <v>11978034.932194335</v>
      </c>
      <c r="L327" s="32" t="s">
        <v>1684</v>
      </c>
      <c r="M327" s="35">
        <v>9213873.0247648712</v>
      </c>
      <c r="N327" s="32" t="s">
        <v>149</v>
      </c>
      <c r="O327" s="35">
        <v>11978034.932194335</v>
      </c>
      <c r="P327" s="35">
        <v>9148402.2822680492</v>
      </c>
      <c r="Q327" s="35">
        <v>65470.742496822138</v>
      </c>
      <c r="R327" s="35">
        <v>0</v>
      </c>
      <c r="S327" s="36">
        <v>0</v>
      </c>
      <c r="T327" s="32" t="s">
        <v>20</v>
      </c>
      <c r="U327" s="32" t="s">
        <v>109</v>
      </c>
      <c r="V327" s="32" t="s">
        <v>1697</v>
      </c>
      <c r="W327" s="36">
        <v>8.6773796249991229</v>
      </c>
      <c r="X327" s="36">
        <v>1</v>
      </c>
      <c r="Y327" s="32" t="s">
        <v>109</v>
      </c>
      <c r="Z327" s="32" t="s">
        <v>109</v>
      </c>
      <c r="AA327" s="36" t="s">
        <v>109</v>
      </c>
      <c r="AB327" s="36" t="s">
        <v>109</v>
      </c>
      <c r="AC327" s="32" t="s">
        <v>109</v>
      </c>
      <c r="AD327" s="38">
        <v>520.38245611119748</v>
      </c>
      <c r="AE327" s="39">
        <v>110.97</v>
      </c>
      <c r="AF327" s="38">
        <v>9044887.7381503247</v>
      </c>
      <c r="AG327" s="39">
        <v>112.24</v>
      </c>
      <c r="AH327" s="40">
        <v>156.63</v>
      </c>
      <c r="AI327" s="38">
        <v>65470.742496822138</v>
      </c>
      <c r="AJ327" s="38">
        <v>0</v>
      </c>
      <c r="AK327" s="38">
        <v>65470.742496822138</v>
      </c>
      <c r="AL327" s="38">
        <v>9213873.0247648712</v>
      </c>
      <c r="AM327" s="38">
        <v>0</v>
      </c>
      <c r="AN327" s="41" t="s">
        <v>109</v>
      </c>
    </row>
    <row r="328" spans="1:40" x14ac:dyDescent="0.15">
      <c r="A328" s="32" t="s">
        <v>153</v>
      </c>
      <c r="B328" s="32" t="s">
        <v>46</v>
      </c>
      <c r="C328" s="32" t="s">
        <v>49</v>
      </c>
      <c r="D328" s="32" t="s">
        <v>483</v>
      </c>
      <c r="E328" s="32" t="s">
        <v>991</v>
      </c>
      <c r="F328" s="32" t="s">
        <v>1495</v>
      </c>
      <c r="G328" s="32" t="s">
        <v>109</v>
      </c>
      <c r="H328" s="32" t="s">
        <v>1684</v>
      </c>
      <c r="I328" s="35">
        <v>20260574.451054193</v>
      </c>
      <c r="J328" s="32" t="s">
        <v>149</v>
      </c>
      <c r="K328" s="35">
        <v>26338746.786370452</v>
      </c>
      <c r="L328" s="32" t="s">
        <v>1684</v>
      </c>
      <c r="M328" s="35">
        <v>20260574.451054193</v>
      </c>
      <c r="N328" s="32" t="s">
        <v>149</v>
      </c>
      <c r="O328" s="35">
        <v>26338746.786370452</v>
      </c>
      <c r="P328" s="35">
        <v>20240143.734274726</v>
      </c>
      <c r="Q328" s="35">
        <v>20430.716779467937</v>
      </c>
      <c r="R328" s="35">
        <v>0</v>
      </c>
      <c r="S328" s="36">
        <v>0</v>
      </c>
      <c r="T328" s="32" t="s">
        <v>20</v>
      </c>
      <c r="U328" s="32" t="s">
        <v>109</v>
      </c>
      <c r="V328" s="32" t="s">
        <v>1697</v>
      </c>
      <c r="W328" s="36">
        <v>8.6773796249991229</v>
      </c>
      <c r="X328" s="36">
        <v>1</v>
      </c>
      <c r="Y328" s="32" t="s">
        <v>109</v>
      </c>
      <c r="Z328" s="32" t="s">
        <v>109</v>
      </c>
      <c r="AA328" s="36" t="s">
        <v>109</v>
      </c>
      <c r="AB328" s="36" t="s">
        <v>109</v>
      </c>
      <c r="AC328" s="32" t="s">
        <v>109</v>
      </c>
      <c r="AD328" s="38">
        <v>164.69666528248337</v>
      </c>
      <c r="AE328" s="39">
        <v>693.5</v>
      </c>
      <c r="AF328" s="38">
        <v>17889830.16692207</v>
      </c>
      <c r="AG328" s="39">
        <v>784.61</v>
      </c>
      <c r="AH328" s="40">
        <v>156.63</v>
      </c>
      <c r="AI328" s="38">
        <v>20430.716779467937</v>
      </c>
      <c r="AJ328" s="38">
        <v>0</v>
      </c>
      <c r="AK328" s="38">
        <v>20430.716779467937</v>
      </c>
      <c r="AL328" s="38">
        <v>20260574.451054193</v>
      </c>
      <c r="AM328" s="38">
        <v>0</v>
      </c>
      <c r="AN328" s="41" t="s">
        <v>109</v>
      </c>
    </row>
    <row r="329" spans="1:40" x14ac:dyDescent="0.15">
      <c r="A329" s="32" t="s">
        <v>153</v>
      </c>
      <c r="B329" s="32" t="s">
        <v>46</v>
      </c>
      <c r="C329" s="32" t="s">
        <v>49</v>
      </c>
      <c r="D329" s="32" t="s">
        <v>484</v>
      </c>
      <c r="E329" s="32" t="s">
        <v>992</v>
      </c>
      <c r="F329" s="32" t="s">
        <v>1496</v>
      </c>
      <c r="G329" s="32" t="s">
        <v>109</v>
      </c>
      <c r="H329" s="32" t="s">
        <v>1684</v>
      </c>
      <c r="I329" s="35">
        <v>12039635.754280757</v>
      </c>
      <c r="J329" s="32" t="s">
        <v>149</v>
      </c>
      <c r="K329" s="35">
        <v>15651526.480564985</v>
      </c>
      <c r="L329" s="32" t="s">
        <v>1684</v>
      </c>
      <c r="M329" s="35">
        <v>12039635.754280757</v>
      </c>
      <c r="N329" s="32" t="s">
        <v>149</v>
      </c>
      <c r="O329" s="35">
        <v>15651526.480564985</v>
      </c>
      <c r="P329" s="35">
        <v>12039635.754280757</v>
      </c>
      <c r="Q329" s="35">
        <v>0</v>
      </c>
      <c r="R329" s="35">
        <v>0</v>
      </c>
      <c r="S329" s="36">
        <v>0</v>
      </c>
      <c r="T329" s="32" t="s">
        <v>20</v>
      </c>
      <c r="U329" s="32" t="s">
        <v>109</v>
      </c>
      <c r="V329" s="32" t="s">
        <v>1697</v>
      </c>
      <c r="W329" s="36">
        <v>8.6773796249991229</v>
      </c>
      <c r="X329" s="36">
        <v>1</v>
      </c>
      <c r="Y329" s="32" t="s">
        <v>109</v>
      </c>
      <c r="Z329" s="32" t="s">
        <v>109</v>
      </c>
      <c r="AA329" s="36" t="s">
        <v>109</v>
      </c>
      <c r="AB329" s="36" t="s">
        <v>109</v>
      </c>
      <c r="AC329" s="32" t="s">
        <v>109</v>
      </c>
      <c r="AD329" s="38">
        <v>473.87170132120212</v>
      </c>
      <c r="AE329" s="39">
        <v>153.66</v>
      </c>
      <c r="AF329" s="38">
        <v>11405033.210487086</v>
      </c>
      <c r="AG329" s="39">
        <v>162.21</v>
      </c>
      <c r="AH329" s="40">
        <v>156.63</v>
      </c>
      <c r="AI329" s="38">
        <v>0</v>
      </c>
      <c r="AJ329" s="38">
        <v>0</v>
      </c>
      <c r="AK329" s="38">
        <v>0</v>
      </c>
      <c r="AL329" s="38">
        <v>12039635.754280757</v>
      </c>
      <c r="AM329" s="38">
        <v>0</v>
      </c>
      <c r="AN329" s="41" t="s">
        <v>109</v>
      </c>
    </row>
    <row r="330" spans="1:40" x14ac:dyDescent="0.15">
      <c r="A330" s="32" t="s">
        <v>153</v>
      </c>
      <c r="B330" s="32" t="s">
        <v>46</v>
      </c>
      <c r="C330" s="32" t="s">
        <v>49</v>
      </c>
      <c r="D330" s="32" t="s">
        <v>485</v>
      </c>
      <c r="E330" s="32" t="s">
        <v>993</v>
      </c>
      <c r="F330" s="32" t="s">
        <v>1497</v>
      </c>
      <c r="G330" s="32" t="s">
        <v>109</v>
      </c>
      <c r="H330" s="32" t="s">
        <v>1684</v>
      </c>
      <c r="I330" s="35">
        <v>14829730.548717067</v>
      </c>
      <c r="J330" s="32" t="s">
        <v>149</v>
      </c>
      <c r="K330" s="35">
        <v>19278649.713332187</v>
      </c>
      <c r="L330" s="32" t="s">
        <v>1684</v>
      </c>
      <c r="M330" s="35">
        <v>14829730.548717067</v>
      </c>
      <c r="N330" s="32" t="s">
        <v>149</v>
      </c>
      <c r="O330" s="35">
        <v>19278649.713332187</v>
      </c>
      <c r="P330" s="35">
        <v>14760447.139160613</v>
      </c>
      <c r="Q330" s="35">
        <v>69283.409556454251</v>
      </c>
      <c r="R330" s="35">
        <v>0</v>
      </c>
      <c r="S330" s="36">
        <v>0</v>
      </c>
      <c r="T330" s="32" t="s">
        <v>20</v>
      </c>
      <c r="U330" s="32" t="s">
        <v>109</v>
      </c>
      <c r="V330" s="32" t="s">
        <v>1697</v>
      </c>
      <c r="W330" s="36">
        <v>8.6773796249991229</v>
      </c>
      <c r="X330" s="36">
        <v>1</v>
      </c>
      <c r="Y330" s="32" t="s">
        <v>109</v>
      </c>
      <c r="Z330" s="32" t="s">
        <v>109</v>
      </c>
      <c r="AA330" s="36" t="s">
        <v>109</v>
      </c>
      <c r="AB330" s="36" t="s">
        <v>109</v>
      </c>
      <c r="AC330" s="32" t="s">
        <v>109</v>
      </c>
      <c r="AD330" s="38">
        <v>491.48678195995035</v>
      </c>
      <c r="AE330" s="39">
        <v>199.98</v>
      </c>
      <c r="AF330" s="38">
        <v>15394775.304210542</v>
      </c>
      <c r="AG330" s="39">
        <v>191.74</v>
      </c>
      <c r="AH330" s="40">
        <v>156.63</v>
      </c>
      <c r="AI330" s="38">
        <v>69283.409556454251</v>
      </c>
      <c r="AJ330" s="38">
        <v>0</v>
      </c>
      <c r="AK330" s="38">
        <v>69283.409556454251</v>
      </c>
      <c r="AL330" s="38">
        <v>14829730.548717067</v>
      </c>
      <c r="AM330" s="38">
        <v>0</v>
      </c>
      <c r="AN330" s="41" t="s">
        <v>109</v>
      </c>
    </row>
    <row r="331" spans="1:40" x14ac:dyDescent="0.15">
      <c r="A331" s="32" t="s">
        <v>153</v>
      </c>
      <c r="B331" s="32" t="s">
        <v>46</v>
      </c>
      <c r="C331" s="32" t="s">
        <v>49</v>
      </c>
      <c r="D331" s="32" t="s">
        <v>486</v>
      </c>
      <c r="E331" s="32" t="s">
        <v>994</v>
      </c>
      <c r="F331" s="32" t="s">
        <v>1498</v>
      </c>
      <c r="G331" s="32" t="s">
        <v>109</v>
      </c>
      <c r="H331" s="32" t="s">
        <v>1684</v>
      </c>
      <c r="I331" s="35">
        <v>9985895.2380850278</v>
      </c>
      <c r="J331" s="32" t="s">
        <v>149</v>
      </c>
      <c r="K331" s="35">
        <v>12981663.809510535</v>
      </c>
      <c r="L331" s="32" t="s">
        <v>1684</v>
      </c>
      <c r="M331" s="35">
        <v>9985895.2380850278</v>
      </c>
      <c r="N331" s="32" t="s">
        <v>149</v>
      </c>
      <c r="O331" s="35">
        <v>12981663.809510535</v>
      </c>
      <c r="P331" s="35">
        <v>9985895.2380850278</v>
      </c>
      <c r="Q331" s="35">
        <v>0</v>
      </c>
      <c r="R331" s="35">
        <v>0</v>
      </c>
      <c r="S331" s="36">
        <v>0</v>
      </c>
      <c r="T331" s="32" t="s">
        <v>20</v>
      </c>
      <c r="U331" s="32" t="s">
        <v>109</v>
      </c>
      <c r="V331" s="32" t="s">
        <v>1697</v>
      </c>
      <c r="W331" s="36">
        <v>8.6773796249991229</v>
      </c>
      <c r="X331" s="36">
        <v>1</v>
      </c>
      <c r="Y331" s="32" t="s">
        <v>109</v>
      </c>
      <c r="Z331" s="32" t="s">
        <v>109</v>
      </c>
      <c r="AA331" s="36" t="s">
        <v>109</v>
      </c>
      <c r="AB331" s="36" t="s">
        <v>109</v>
      </c>
      <c r="AC331" s="32" t="s">
        <v>109</v>
      </c>
      <c r="AD331" s="38">
        <v>704.08258277242885</v>
      </c>
      <c r="AE331" s="39">
        <v>91.68</v>
      </c>
      <c r="AF331" s="38">
        <v>10110512.128165195</v>
      </c>
      <c r="AG331" s="39">
        <v>90.55</v>
      </c>
      <c r="AH331" s="40">
        <v>156.63</v>
      </c>
      <c r="AI331" s="38">
        <v>0</v>
      </c>
      <c r="AJ331" s="38">
        <v>0</v>
      </c>
      <c r="AK331" s="38">
        <v>0</v>
      </c>
      <c r="AL331" s="38">
        <v>9985895.2380850278</v>
      </c>
      <c r="AM331" s="38">
        <v>0</v>
      </c>
      <c r="AN331" s="41" t="s">
        <v>109</v>
      </c>
    </row>
    <row r="332" spans="1:40" x14ac:dyDescent="0.15">
      <c r="A332" s="32" t="s">
        <v>153</v>
      </c>
      <c r="B332" s="32" t="s">
        <v>46</v>
      </c>
      <c r="C332" s="32" t="s">
        <v>49</v>
      </c>
      <c r="D332" s="32" t="s">
        <v>487</v>
      </c>
      <c r="E332" s="32" t="s">
        <v>995</v>
      </c>
      <c r="F332" s="32" t="s">
        <v>1499</v>
      </c>
      <c r="G332" s="32" t="s">
        <v>109</v>
      </c>
      <c r="H332" s="32" t="s">
        <v>1684</v>
      </c>
      <c r="I332" s="35">
        <v>8720389.5777532086</v>
      </c>
      <c r="J332" s="32" t="s">
        <v>149</v>
      </c>
      <c r="K332" s="35">
        <v>11336506.451079171</v>
      </c>
      <c r="L332" s="32" t="s">
        <v>1684</v>
      </c>
      <c r="M332" s="35">
        <v>8720389.5777532086</v>
      </c>
      <c r="N332" s="32" t="s">
        <v>149</v>
      </c>
      <c r="O332" s="35">
        <v>11336506.451079171</v>
      </c>
      <c r="P332" s="35">
        <v>8698200.3032189384</v>
      </c>
      <c r="Q332" s="35">
        <v>22189.274534270258</v>
      </c>
      <c r="R332" s="35">
        <v>0</v>
      </c>
      <c r="S332" s="36">
        <v>0</v>
      </c>
      <c r="T332" s="32" t="s">
        <v>20</v>
      </c>
      <c r="U332" s="32" t="s">
        <v>109</v>
      </c>
      <c r="V332" s="32" t="s">
        <v>1697</v>
      </c>
      <c r="W332" s="36">
        <v>8.6773796249991229</v>
      </c>
      <c r="X332" s="36">
        <v>1</v>
      </c>
      <c r="Y332" s="32" t="s">
        <v>109</v>
      </c>
      <c r="Z332" s="32" t="s">
        <v>109</v>
      </c>
      <c r="AA332" s="36" t="s">
        <v>109</v>
      </c>
      <c r="AB332" s="36" t="s">
        <v>109</v>
      </c>
      <c r="AC332" s="32" t="s">
        <v>109</v>
      </c>
      <c r="AD332" s="38">
        <v>393.51916599371026</v>
      </c>
      <c r="AE332" s="39">
        <v>142.72999999999999</v>
      </c>
      <c r="AF332" s="38">
        <v>8797435.6843483914</v>
      </c>
      <c r="AG332" s="39">
        <v>141.12</v>
      </c>
      <c r="AH332" s="40">
        <v>156.63</v>
      </c>
      <c r="AI332" s="38">
        <v>22189.274534270258</v>
      </c>
      <c r="AJ332" s="38">
        <v>0</v>
      </c>
      <c r="AK332" s="38">
        <v>22189.274534270258</v>
      </c>
      <c r="AL332" s="38">
        <v>8720389.5777532086</v>
      </c>
      <c r="AM332" s="38">
        <v>0</v>
      </c>
      <c r="AN332" s="41" t="s">
        <v>109</v>
      </c>
    </row>
    <row r="333" spans="1:40" x14ac:dyDescent="0.15">
      <c r="A333" s="32" t="s">
        <v>153</v>
      </c>
      <c r="B333" s="32" t="s">
        <v>46</v>
      </c>
      <c r="C333" s="32" t="s">
        <v>49</v>
      </c>
      <c r="D333" s="32" t="s">
        <v>488</v>
      </c>
      <c r="E333" s="32" t="s">
        <v>996</v>
      </c>
      <c r="F333" s="32" t="s">
        <v>1500</v>
      </c>
      <c r="G333" s="32" t="s">
        <v>109</v>
      </c>
      <c r="H333" s="32" t="s">
        <v>1684</v>
      </c>
      <c r="I333" s="35">
        <v>5393820.560560124</v>
      </c>
      <c r="J333" s="32" t="s">
        <v>149</v>
      </c>
      <c r="K333" s="35">
        <v>7011966.7287281612</v>
      </c>
      <c r="L333" s="32" t="s">
        <v>1684</v>
      </c>
      <c r="M333" s="35">
        <v>5393820.560560124</v>
      </c>
      <c r="N333" s="32" t="s">
        <v>149</v>
      </c>
      <c r="O333" s="35">
        <v>7011966.7287281612</v>
      </c>
      <c r="P333" s="35">
        <v>5393820.560560124</v>
      </c>
      <c r="Q333" s="35">
        <v>0</v>
      </c>
      <c r="R333" s="35">
        <v>0</v>
      </c>
      <c r="S333" s="36">
        <v>0</v>
      </c>
      <c r="T333" s="32" t="s">
        <v>20</v>
      </c>
      <c r="U333" s="32" t="s">
        <v>109</v>
      </c>
      <c r="V333" s="32" t="s">
        <v>1697</v>
      </c>
      <c r="W333" s="36">
        <v>8.6773796249991229</v>
      </c>
      <c r="X333" s="36">
        <v>1</v>
      </c>
      <c r="Y333" s="32" t="s">
        <v>109</v>
      </c>
      <c r="Z333" s="32" t="s">
        <v>109</v>
      </c>
      <c r="AA333" s="36" t="s">
        <v>109</v>
      </c>
      <c r="AB333" s="36" t="s">
        <v>109</v>
      </c>
      <c r="AC333" s="32" t="s">
        <v>109</v>
      </c>
      <c r="AD333" s="38">
        <v>313.7740472399683</v>
      </c>
      <c r="AE333" s="39">
        <v>104.75</v>
      </c>
      <c r="AF333" s="38">
        <v>5148088.4501736611</v>
      </c>
      <c r="AG333" s="39">
        <v>109.75</v>
      </c>
      <c r="AH333" s="40">
        <v>156.63</v>
      </c>
      <c r="AI333" s="38">
        <v>0</v>
      </c>
      <c r="AJ333" s="38">
        <v>0</v>
      </c>
      <c r="AK333" s="38">
        <v>0</v>
      </c>
      <c r="AL333" s="38">
        <v>5393820.560560124</v>
      </c>
      <c r="AM333" s="38">
        <v>0</v>
      </c>
      <c r="AN333" s="41" t="s">
        <v>109</v>
      </c>
    </row>
    <row r="334" spans="1:40" x14ac:dyDescent="0.15">
      <c r="A334" s="32" t="s">
        <v>153</v>
      </c>
      <c r="B334" s="32" t="s">
        <v>46</v>
      </c>
      <c r="C334" s="32" t="s">
        <v>49</v>
      </c>
      <c r="D334" s="32" t="s">
        <v>489</v>
      </c>
      <c r="E334" s="32" t="s">
        <v>997</v>
      </c>
      <c r="F334" s="32" t="s">
        <v>1501</v>
      </c>
      <c r="G334" s="32" t="s">
        <v>109</v>
      </c>
      <c r="H334" s="32" t="s">
        <v>1684</v>
      </c>
      <c r="I334" s="35">
        <v>4501924.8599580107</v>
      </c>
      <c r="J334" s="32" t="s">
        <v>149</v>
      </c>
      <c r="K334" s="35">
        <v>5852502.3179454133</v>
      </c>
      <c r="L334" s="32" t="s">
        <v>1684</v>
      </c>
      <c r="M334" s="35">
        <v>4501924.8599580107</v>
      </c>
      <c r="N334" s="32" t="s">
        <v>149</v>
      </c>
      <c r="O334" s="35">
        <v>5852502.3179454133</v>
      </c>
      <c r="P334" s="35">
        <v>4501924.8599580107</v>
      </c>
      <c r="Q334" s="35">
        <v>0</v>
      </c>
      <c r="R334" s="35">
        <v>0</v>
      </c>
      <c r="S334" s="36">
        <v>0</v>
      </c>
      <c r="T334" s="32" t="s">
        <v>20</v>
      </c>
      <c r="U334" s="32" t="s">
        <v>109</v>
      </c>
      <c r="V334" s="32" t="s">
        <v>1697</v>
      </c>
      <c r="W334" s="36">
        <v>8.6773796249991229</v>
      </c>
      <c r="X334" s="36">
        <v>1</v>
      </c>
      <c r="Y334" s="32" t="s">
        <v>109</v>
      </c>
      <c r="Z334" s="32" t="s">
        <v>109</v>
      </c>
      <c r="AA334" s="36" t="s">
        <v>109</v>
      </c>
      <c r="AB334" s="36" t="s">
        <v>109</v>
      </c>
      <c r="AC334" s="32" t="s">
        <v>109</v>
      </c>
      <c r="AD334" s="38">
        <v>415.47293644495807</v>
      </c>
      <c r="AE334" s="39">
        <v>67.33</v>
      </c>
      <c r="AF334" s="38">
        <v>4381535.1553621609</v>
      </c>
      <c r="AG334" s="39">
        <v>69.180000000000007</v>
      </c>
      <c r="AH334" s="40">
        <v>156.63</v>
      </c>
      <c r="AI334" s="38">
        <v>0</v>
      </c>
      <c r="AJ334" s="38">
        <v>0</v>
      </c>
      <c r="AK334" s="38">
        <v>0</v>
      </c>
      <c r="AL334" s="38">
        <v>4501924.8599580107</v>
      </c>
      <c r="AM334" s="38">
        <v>0</v>
      </c>
      <c r="AN334" s="41" t="s">
        <v>109</v>
      </c>
    </row>
    <row r="335" spans="1:40" x14ac:dyDescent="0.15">
      <c r="A335" s="32" t="s">
        <v>153</v>
      </c>
      <c r="B335" s="32" t="s">
        <v>46</v>
      </c>
      <c r="C335" s="32" t="s">
        <v>49</v>
      </c>
      <c r="D335" s="32" t="s">
        <v>490</v>
      </c>
      <c r="E335" s="32" t="s">
        <v>998</v>
      </c>
      <c r="F335" s="32" t="s">
        <v>1502</v>
      </c>
      <c r="G335" s="32" t="s">
        <v>109</v>
      </c>
      <c r="H335" s="32" t="s">
        <v>1684</v>
      </c>
      <c r="I335" s="35">
        <v>13922753.909421889</v>
      </c>
      <c r="J335" s="32" t="s">
        <v>149</v>
      </c>
      <c r="K335" s="35">
        <v>18099580.082248457</v>
      </c>
      <c r="L335" s="32" t="s">
        <v>1684</v>
      </c>
      <c r="M335" s="35">
        <v>13922753.909421889</v>
      </c>
      <c r="N335" s="32" t="s">
        <v>149</v>
      </c>
      <c r="O335" s="35">
        <v>18099580.082248457</v>
      </c>
      <c r="P335" s="35">
        <v>13812223.356782168</v>
      </c>
      <c r="Q335" s="35">
        <v>110530.55263972134</v>
      </c>
      <c r="R335" s="35">
        <v>0</v>
      </c>
      <c r="S335" s="36">
        <v>0</v>
      </c>
      <c r="T335" s="32" t="s">
        <v>20</v>
      </c>
      <c r="U335" s="32" t="s">
        <v>109</v>
      </c>
      <c r="V335" s="32" t="s">
        <v>1697</v>
      </c>
      <c r="W335" s="36">
        <v>8.6773796249991229</v>
      </c>
      <c r="X335" s="36">
        <v>1</v>
      </c>
      <c r="Y335" s="32" t="s">
        <v>109</v>
      </c>
      <c r="Z335" s="32" t="s">
        <v>109</v>
      </c>
      <c r="AA335" s="36" t="s">
        <v>109</v>
      </c>
      <c r="AB335" s="36" t="s">
        <v>109</v>
      </c>
      <c r="AC335" s="32" t="s">
        <v>109</v>
      </c>
      <c r="AD335" s="38">
        <v>653.40668576243399</v>
      </c>
      <c r="AE335" s="39">
        <v>142.32</v>
      </c>
      <c r="AF335" s="38">
        <v>14565468.501557991</v>
      </c>
      <c r="AG335" s="39">
        <v>134.96</v>
      </c>
      <c r="AH335" s="40">
        <v>156.63</v>
      </c>
      <c r="AI335" s="38">
        <v>110530.55263972134</v>
      </c>
      <c r="AJ335" s="38">
        <v>0</v>
      </c>
      <c r="AK335" s="38">
        <v>110530.55263972134</v>
      </c>
      <c r="AL335" s="38">
        <v>13922753.909421889</v>
      </c>
      <c r="AM335" s="38">
        <v>0</v>
      </c>
      <c r="AN335" s="41" t="s">
        <v>109</v>
      </c>
    </row>
    <row r="336" spans="1:40" x14ac:dyDescent="0.15">
      <c r="A336" s="32" t="s">
        <v>153</v>
      </c>
      <c r="B336" s="32" t="s">
        <v>46</v>
      </c>
      <c r="C336" s="32" t="s">
        <v>49</v>
      </c>
      <c r="D336" s="32" t="s">
        <v>491</v>
      </c>
      <c r="E336" s="32" t="s">
        <v>999</v>
      </c>
      <c r="F336" s="32" t="s">
        <v>1503</v>
      </c>
      <c r="G336" s="32" t="s">
        <v>109</v>
      </c>
      <c r="H336" s="32" t="s">
        <v>1684</v>
      </c>
      <c r="I336" s="35">
        <v>13344959.132950217</v>
      </c>
      <c r="J336" s="32" t="s">
        <v>149</v>
      </c>
      <c r="K336" s="35">
        <v>17348446.872835282</v>
      </c>
      <c r="L336" s="32" t="s">
        <v>1684</v>
      </c>
      <c r="M336" s="35">
        <v>13344959.132950217</v>
      </c>
      <c r="N336" s="32" t="s">
        <v>149</v>
      </c>
      <c r="O336" s="35">
        <v>17348446.872835282</v>
      </c>
      <c r="P336" s="35">
        <v>13344959.132950217</v>
      </c>
      <c r="Q336" s="35">
        <v>0</v>
      </c>
      <c r="R336" s="35">
        <v>0</v>
      </c>
      <c r="S336" s="36">
        <v>0</v>
      </c>
      <c r="T336" s="32" t="s">
        <v>20</v>
      </c>
      <c r="U336" s="32" t="s">
        <v>109</v>
      </c>
      <c r="V336" s="32" t="s">
        <v>1697</v>
      </c>
      <c r="W336" s="36">
        <v>8.6773796249991229</v>
      </c>
      <c r="X336" s="36">
        <v>1</v>
      </c>
      <c r="Y336" s="32" t="s">
        <v>109</v>
      </c>
      <c r="Z336" s="32" t="s">
        <v>109</v>
      </c>
      <c r="AA336" s="36" t="s">
        <v>109</v>
      </c>
      <c r="AB336" s="36" t="s">
        <v>109</v>
      </c>
      <c r="AC336" s="32" t="s">
        <v>109</v>
      </c>
      <c r="AD336" s="38">
        <v>3161.4297187759307</v>
      </c>
      <c r="AE336" s="39">
        <v>27.42</v>
      </c>
      <c r="AF336" s="38">
        <v>13577691.227051487</v>
      </c>
      <c r="AG336" s="39">
        <v>26.95</v>
      </c>
      <c r="AH336" s="40">
        <v>156.63</v>
      </c>
      <c r="AI336" s="38">
        <v>0</v>
      </c>
      <c r="AJ336" s="38">
        <v>0</v>
      </c>
      <c r="AK336" s="38">
        <v>0</v>
      </c>
      <c r="AL336" s="38">
        <v>13344959.132950217</v>
      </c>
      <c r="AM336" s="38">
        <v>0</v>
      </c>
      <c r="AN336" s="41" t="s">
        <v>109</v>
      </c>
    </row>
    <row r="337" spans="1:40" x14ac:dyDescent="0.15">
      <c r="A337" s="32" t="s">
        <v>153</v>
      </c>
      <c r="B337" s="32" t="s">
        <v>46</v>
      </c>
      <c r="C337" s="32" t="s">
        <v>49</v>
      </c>
      <c r="D337" s="32" t="s">
        <v>492</v>
      </c>
      <c r="E337" s="32" t="s">
        <v>1000</v>
      </c>
      <c r="F337" s="32" t="s">
        <v>1504</v>
      </c>
      <c r="G337" s="32" t="s">
        <v>109</v>
      </c>
      <c r="H337" s="32" t="s">
        <v>1684</v>
      </c>
      <c r="I337" s="35">
        <v>13545253.7936325</v>
      </c>
      <c r="J337" s="32" t="s">
        <v>149</v>
      </c>
      <c r="K337" s="35">
        <v>17608829.93172225</v>
      </c>
      <c r="L337" s="32" t="s">
        <v>1684</v>
      </c>
      <c r="M337" s="35">
        <v>13545253.7936325</v>
      </c>
      <c r="N337" s="32" t="s">
        <v>149</v>
      </c>
      <c r="O337" s="35">
        <v>17608829.93172225</v>
      </c>
      <c r="P337" s="35">
        <v>13545253.7936325</v>
      </c>
      <c r="Q337" s="35">
        <v>0</v>
      </c>
      <c r="R337" s="35">
        <v>0</v>
      </c>
      <c r="S337" s="36">
        <v>0</v>
      </c>
      <c r="T337" s="32" t="s">
        <v>20</v>
      </c>
      <c r="U337" s="32" t="s">
        <v>109</v>
      </c>
      <c r="V337" s="32" t="s">
        <v>1697</v>
      </c>
      <c r="W337" s="36">
        <v>8.6773796249991229</v>
      </c>
      <c r="X337" s="36">
        <v>1</v>
      </c>
      <c r="Y337" s="32" t="s">
        <v>109</v>
      </c>
      <c r="Z337" s="32" t="s">
        <v>109</v>
      </c>
      <c r="AA337" s="36" t="s">
        <v>109</v>
      </c>
      <c r="AB337" s="36" t="s">
        <v>109</v>
      </c>
      <c r="AC337" s="32" t="s">
        <v>109</v>
      </c>
      <c r="AD337" s="38">
        <v>1152.4427879961336</v>
      </c>
      <c r="AE337" s="39">
        <v>71.31</v>
      </c>
      <c r="AF337" s="38">
        <v>12871962.285042807</v>
      </c>
      <c r="AG337" s="39">
        <v>75.040000000000006</v>
      </c>
      <c r="AH337" s="40">
        <v>156.63</v>
      </c>
      <c r="AI337" s="38">
        <v>0</v>
      </c>
      <c r="AJ337" s="38">
        <v>0</v>
      </c>
      <c r="AK337" s="38">
        <v>0</v>
      </c>
      <c r="AL337" s="38">
        <v>13545253.7936325</v>
      </c>
      <c r="AM337" s="38">
        <v>0</v>
      </c>
      <c r="AN337" s="41" t="s">
        <v>109</v>
      </c>
    </row>
    <row r="338" spans="1:40" x14ac:dyDescent="0.15">
      <c r="A338" s="32" t="s">
        <v>153</v>
      </c>
      <c r="B338" s="32" t="s">
        <v>46</v>
      </c>
      <c r="C338" s="32" t="s">
        <v>49</v>
      </c>
      <c r="D338" s="32" t="s">
        <v>493</v>
      </c>
      <c r="E338" s="32" t="s">
        <v>1001</v>
      </c>
      <c r="F338" s="32" t="s">
        <v>1505</v>
      </c>
      <c r="G338" s="32" t="s">
        <v>109</v>
      </c>
      <c r="H338" s="32" t="s">
        <v>1684</v>
      </c>
      <c r="I338" s="35">
        <v>10556464.707638148</v>
      </c>
      <c r="J338" s="32" t="s">
        <v>149</v>
      </c>
      <c r="K338" s="35">
        <v>13723404.119929593</v>
      </c>
      <c r="L338" s="32" t="s">
        <v>1684</v>
      </c>
      <c r="M338" s="35">
        <v>10556464.707638148</v>
      </c>
      <c r="N338" s="32" t="s">
        <v>149</v>
      </c>
      <c r="O338" s="35">
        <v>13723404.119929593</v>
      </c>
      <c r="P338" s="35">
        <v>10556464.707638148</v>
      </c>
      <c r="Q338" s="35">
        <v>0</v>
      </c>
      <c r="R338" s="35">
        <v>0</v>
      </c>
      <c r="S338" s="36">
        <v>0</v>
      </c>
      <c r="T338" s="32" t="s">
        <v>20</v>
      </c>
      <c r="U338" s="32" t="s">
        <v>109</v>
      </c>
      <c r="V338" s="32" t="s">
        <v>1697</v>
      </c>
      <c r="W338" s="36">
        <v>8.6773796249991229</v>
      </c>
      <c r="X338" s="36">
        <v>1</v>
      </c>
      <c r="Y338" s="32" t="s">
        <v>109</v>
      </c>
      <c r="Z338" s="32" t="s">
        <v>109</v>
      </c>
      <c r="AA338" s="36" t="s">
        <v>109</v>
      </c>
      <c r="AB338" s="36" t="s">
        <v>109</v>
      </c>
      <c r="AC338" s="32" t="s">
        <v>109</v>
      </c>
      <c r="AD338" s="38">
        <v>1048.661327681144</v>
      </c>
      <c r="AE338" s="39">
        <v>58.41</v>
      </c>
      <c r="AF338" s="38">
        <v>9593949.0206959415</v>
      </c>
      <c r="AG338" s="39">
        <v>64.27</v>
      </c>
      <c r="AH338" s="40">
        <v>156.63</v>
      </c>
      <c r="AI338" s="38">
        <v>0</v>
      </c>
      <c r="AJ338" s="38">
        <v>0</v>
      </c>
      <c r="AK338" s="38">
        <v>0</v>
      </c>
      <c r="AL338" s="38">
        <v>10556464.707638148</v>
      </c>
      <c r="AM338" s="38">
        <v>0</v>
      </c>
      <c r="AN338" s="41" t="s">
        <v>109</v>
      </c>
    </row>
    <row r="339" spans="1:40" x14ac:dyDescent="0.15">
      <c r="A339" s="32" t="s">
        <v>153</v>
      </c>
      <c r="B339" s="32" t="s">
        <v>46</v>
      </c>
      <c r="C339" s="32" t="s">
        <v>49</v>
      </c>
      <c r="D339" s="32" t="s">
        <v>494</v>
      </c>
      <c r="E339" s="32" t="s">
        <v>1002</v>
      </c>
      <c r="F339" s="32" t="s">
        <v>1506</v>
      </c>
      <c r="G339" s="32" t="s">
        <v>109</v>
      </c>
      <c r="H339" s="32" t="s">
        <v>1684</v>
      </c>
      <c r="I339" s="35">
        <v>6061170.9276419692</v>
      </c>
      <c r="J339" s="32" t="s">
        <v>149</v>
      </c>
      <c r="K339" s="35">
        <v>7879522.2059345599</v>
      </c>
      <c r="L339" s="32" t="s">
        <v>1684</v>
      </c>
      <c r="M339" s="35">
        <v>6061170.9276419692</v>
      </c>
      <c r="N339" s="32" t="s">
        <v>149</v>
      </c>
      <c r="O339" s="35">
        <v>7879522.2059345599</v>
      </c>
      <c r="P339" s="35">
        <v>6061170.9276419692</v>
      </c>
      <c r="Q339" s="35">
        <v>0</v>
      </c>
      <c r="R339" s="35">
        <v>0</v>
      </c>
      <c r="S339" s="36">
        <v>0</v>
      </c>
      <c r="T339" s="32" t="s">
        <v>20</v>
      </c>
      <c r="U339" s="32" t="s">
        <v>109</v>
      </c>
      <c r="V339" s="32" t="s">
        <v>1697</v>
      </c>
      <c r="W339" s="36">
        <v>8.6773796249991229</v>
      </c>
      <c r="X339" s="36">
        <v>1</v>
      </c>
      <c r="Y339" s="32" t="s">
        <v>109</v>
      </c>
      <c r="Z339" s="32" t="s">
        <v>109</v>
      </c>
      <c r="AA339" s="36" t="s">
        <v>109</v>
      </c>
      <c r="AB339" s="36" t="s">
        <v>109</v>
      </c>
      <c r="AC339" s="32" t="s">
        <v>109</v>
      </c>
      <c r="AD339" s="38">
        <v>355.77256462496405</v>
      </c>
      <c r="AE339" s="39">
        <v>104.3</v>
      </c>
      <c r="AF339" s="38">
        <v>5812081.7126261871</v>
      </c>
      <c r="AG339" s="39">
        <v>108.77</v>
      </c>
      <c r="AH339" s="40">
        <v>156.63</v>
      </c>
      <c r="AI339" s="38">
        <v>0</v>
      </c>
      <c r="AJ339" s="38">
        <v>0</v>
      </c>
      <c r="AK339" s="38">
        <v>0</v>
      </c>
      <c r="AL339" s="38">
        <v>6061170.9276419692</v>
      </c>
      <c r="AM339" s="38">
        <v>0</v>
      </c>
      <c r="AN339" s="41" t="s">
        <v>109</v>
      </c>
    </row>
    <row r="340" spans="1:40" x14ac:dyDescent="0.15">
      <c r="A340" s="32" t="s">
        <v>153</v>
      </c>
      <c r="B340" s="32" t="s">
        <v>46</v>
      </c>
      <c r="C340" s="32" t="s">
        <v>49</v>
      </c>
      <c r="D340" s="32" t="s">
        <v>495</v>
      </c>
      <c r="E340" s="32" t="s">
        <v>1003</v>
      </c>
      <c r="F340" s="32" t="s">
        <v>1507</v>
      </c>
      <c r="G340" s="32" t="s">
        <v>109</v>
      </c>
      <c r="H340" s="32" t="s">
        <v>1684</v>
      </c>
      <c r="I340" s="35">
        <v>4236423.6829884863</v>
      </c>
      <c r="J340" s="32" t="s">
        <v>149</v>
      </c>
      <c r="K340" s="35">
        <v>5507350.7878850317</v>
      </c>
      <c r="L340" s="32" t="s">
        <v>1684</v>
      </c>
      <c r="M340" s="35">
        <v>4236423.6829884863</v>
      </c>
      <c r="N340" s="32" t="s">
        <v>149</v>
      </c>
      <c r="O340" s="35">
        <v>5507350.7878850317</v>
      </c>
      <c r="P340" s="35">
        <v>4236423.6829884863</v>
      </c>
      <c r="Q340" s="35">
        <v>0</v>
      </c>
      <c r="R340" s="35">
        <v>0</v>
      </c>
      <c r="S340" s="36">
        <v>0</v>
      </c>
      <c r="T340" s="32" t="s">
        <v>20</v>
      </c>
      <c r="U340" s="32" t="s">
        <v>109</v>
      </c>
      <c r="V340" s="32" t="s">
        <v>1697</v>
      </c>
      <c r="W340" s="36">
        <v>8.6773796249991229</v>
      </c>
      <c r="X340" s="36">
        <v>1</v>
      </c>
      <c r="Y340" s="32" t="s">
        <v>109</v>
      </c>
      <c r="Z340" s="32" t="s">
        <v>109</v>
      </c>
      <c r="AA340" s="36" t="s">
        <v>109</v>
      </c>
      <c r="AB340" s="36" t="s">
        <v>109</v>
      </c>
      <c r="AC340" s="32" t="s">
        <v>109</v>
      </c>
      <c r="AD340" s="38">
        <v>352.04129138621443</v>
      </c>
      <c r="AE340" s="39">
        <v>78.91</v>
      </c>
      <c r="AF340" s="38">
        <v>4351115.3862535795</v>
      </c>
      <c r="AG340" s="39">
        <v>76.83</v>
      </c>
      <c r="AH340" s="40">
        <v>156.63</v>
      </c>
      <c r="AI340" s="38">
        <v>0</v>
      </c>
      <c r="AJ340" s="38">
        <v>0</v>
      </c>
      <c r="AK340" s="38">
        <v>0</v>
      </c>
      <c r="AL340" s="38">
        <v>4236423.6829884863</v>
      </c>
      <c r="AM340" s="38">
        <v>0</v>
      </c>
      <c r="AN340" s="41" t="s">
        <v>109</v>
      </c>
    </row>
    <row r="341" spans="1:40" x14ac:dyDescent="0.15">
      <c r="A341" s="32" t="s">
        <v>153</v>
      </c>
      <c r="B341" s="32" t="s">
        <v>46</v>
      </c>
      <c r="C341" s="32" t="s">
        <v>49</v>
      </c>
      <c r="D341" s="32" t="s">
        <v>496</v>
      </c>
      <c r="E341" s="32" t="s">
        <v>1004</v>
      </c>
      <c r="F341" s="32" t="s">
        <v>1508</v>
      </c>
      <c r="G341" s="32" t="s">
        <v>109</v>
      </c>
      <c r="H341" s="32" t="s">
        <v>1684</v>
      </c>
      <c r="I341" s="35">
        <v>101842943.2518823</v>
      </c>
      <c r="J341" s="32" t="s">
        <v>149</v>
      </c>
      <c r="K341" s="35">
        <v>132395826.22744699</v>
      </c>
      <c r="L341" s="32" t="s">
        <v>1684</v>
      </c>
      <c r="M341" s="35">
        <v>101842943.2518823</v>
      </c>
      <c r="N341" s="32" t="s">
        <v>149</v>
      </c>
      <c r="O341" s="35">
        <v>132395826.22744699</v>
      </c>
      <c r="P341" s="35">
        <v>101842943.2518823</v>
      </c>
      <c r="Q341" s="35">
        <v>0</v>
      </c>
      <c r="R341" s="35">
        <v>0</v>
      </c>
      <c r="S341" s="36">
        <v>0</v>
      </c>
      <c r="T341" s="32" t="s">
        <v>20</v>
      </c>
      <c r="U341" s="32" t="s">
        <v>109</v>
      </c>
      <c r="V341" s="32" t="s">
        <v>1697</v>
      </c>
      <c r="W341" s="36">
        <v>8.6773796249991229</v>
      </c>
      <c r="X341" s="36">
        <v>1</v>
      </c>
      <c r="Y341" s="32" t="s">
        <v>109</v>
      </c>
      <c r="Z341" s="32" t="s">
        <v>109</v>
      </c>
      <c r="AA341" s="36" t="s">
        <v>109</v>
      </c>
      <c r="AB341" s="36" t="s">
        <v>109</v>
      </c>
      <c r="AC341" s="32" t="s">
        <v>109</v>
      </c>
      <c r="AD341" s="38">
        <v>2856.0727297722115</v>
      </c>
      <c r="AE341" s="39">
        <v>232.36</v>
      </c>
      <c r="AF341" s="38">
        <v>103945472.59534098</v>
      </c>
      <c r="AG341" s="39">
        <v>227.66</v>
      </c>
      <c r="AH341" s="40">
        <v>156.63</v>
      </c>
      <c r="AI341" s="38">
        <v>0</v>
      </c>
      <c r="AJ341" s="38">
        <v>0</v>
      </c>
      <c r="AK341" s="38">
        <v>0</v>
      </c>
      <c r="AL341" s="38">
        <v>101842943.2518823</v>
      </c>
      <c r="AM341" s="38">
        <v>0</v>
      </c>
      <c r="AN341" s="41" t="s">
        <v>109</v>
      </c>
    </row>
    <row r="342" spans="1:40" x14ac:dyDescent="0.15">
      <c r="A342" s="32" t="s">
        <v>153</v>
      </c>
      <c r="B342" s="32" t="s">
        <v>46</v>
      </c>
      <c r="C342" s="32" t="s">
        <v>49</v>
      </c>
      <c r="D342" s="32" t="s">
        <v>497</v>
      </c>
      <c r="E342" s="32" t="s">
        <v>1005</v>
      </c>
      <c r="F342" s="32" t="s">
        <v>1509</v>
      </c>
      <c r="G342" s="32" t="s">
        <v>109</v>
      </c>
      <c r="H342" s="32" t="s">
        <v>1684</v>
      </c>
      <c r="I342" s="35">
        <v>5232376.0903872941</v>
      </c>
      <c r="J342" s="32" t="s">
        <v>149</v>
      </c>
      <c r="K342" s="35">
        <v>6802088.9175034827</v>
      </c>
      <c r="L342" s="32" t="s">
        <v>1684</v>
      </c>
      <c r="M342" s="35">
        <v>5232376.0903872941</v>
      </c>
      <c r="N342" s="32" t="s">
        <v>149</v>
      </c>
      <c r="O342" s="35">
        <v>6802088.9175034827</v>
      </c>
      <c r="P342" s="35">
        <v>5215997.1024761265</v>
      </c>
      <c r="Q342" s="35">
        <v>16378.987911167096</v>
      </c>
      <c r="R342" s="35">
        <v>0</v>
      </c>
      <c r="S342" s="36">
        <v>0</v>
      </c>
      <c r="T342" s="32" t="s">
        <v>20</v>
      </c>
      <c r="U342" s="32" t="s">
        <v>109</v>
      </c>
      <c r="V342" s="32" t="s">
        <v>1697</v>
      </c>
      <c r="W342" s="36">
        <v>8.6773796249991229</v>
      </c>
      <c r="X342" s="36">
        <v>1</v>
      </c>
      <c r="Y342" s="32" t="s">
        <v>109</v>
      </c>
      <c r="Z342" s="32" t="s">
        <v>109</v>
      </c>
      <c r="AA342" s="36" t="s">
        <v>109</v>
      </c>
      <c r="AB342" s="36" t="s">
        <v>109</v>
      </c>
      <c r="AC342" s="32" t="s">
        <v>109</v>
      </c>
      <c r="AD342" s="38">
        <v>393.8662611787102</v>
      </c>
      <c r="AE342" s="39">
        <v>84.1</v>
      </c>
      <c r="AF342" s="38">
        <v>5188235.9957108488</v>
      </c>
      <c r="AG342" s="39">
        <v>84.55</v>
      </c>
      <c r="AH342" s="40">
        <v>156.63</v>
      </c>
      <c r="AI342" s="38">
        <v>16378.987911167096</v>
      </c>
      <c r="AJ342" s="38">
        <v>0</v>
      </c>
      <c r="AK342" s="38">
        <v>16378.987911167096</v>
      </c>
      <c r="AL342" s="38">
        <v>5232376.0903872941</v>
      </c>
      <c r="AM342" s="38">
        <v>0</v>
      </c>
      <c r="AN342" s="41" t="s">
        <v>109</v>
      </c>
    </row>
    <row r="343" spans="1:40" x14ac:dyDescent="0.15">
      <c r="A343" s="32" t="s">
        <v>153</v>
      </c>
      <c r="B343" s="32" t="s">
        <v>46</v>
      </c>
      <c r="C343" s="32" t="s">
        <v>49</v>
      </c>
      <c r="D343" s="32" t="s">
        <v>498</v>
      </c>
      <c r="E343" s="32" t="s">
        <v>1006</v>
      </c>
      <c r="F343" s="32" t="s">
        <v>1510</v>
      </c>
      <c r="G343" s="32" t="s">
        <v>109</v>
      </c>
      <c r="H343" s="32" t="s">
        <v>1684</v>
      </c>
      <c r="I343" s="35">
        <v>14380386.155096294</v>
      </c>
      <c r="J343" s="32" t="s">
        <v>149</v>
      </c>
      <c r="K343" s="35">
        <v>18694502.001625184</v>
      </c>
      <c r="L343" s="32" t="s">
        <v>1684</v>
      </c>
      <c r="M343" s="35">
        <v>14380386.155096294</v>
      </c>
      <c r="N343" s="32" t="s">
        <v>149</v>
      </c>
      <c r="O343" s="35">
        <v>18694502.001625184</v>
      </c>
      <c r="P343" s="35">
        <v>14329885.367607132</v>
      </c>
      <c r="Q343" s="35">
        <v>50500.787489162401</v>
      </c>
      <c r="R343" s="35">
        <v>0</v>
      </c>
      <c r="S343" s="36">
        <v>0</v>
      </c>
      <c r="T343" s="32" t="s">
        <v>20</v>
      </c>
      <c r="U343" s="32" t="s">
        <v>109</v>
      </c>
      <c r="V343" s="32" t="s">
        <v>1697</v>
      </c>
      <c r="W343" s="36">
        <v>8.6773796249991229</v>
      </c>
      <c r="X343" s="36">
        <v>1</v>
      </c>
      <c r="Y343" s="32" t="s">
        <v>109</v>
      </c>
      <c r="Z343" s="32" t="s">
        <v>109</v>
      </c>
      <c r="AA343" s="36" t="s">
        <v>109</v>
      </c>
      <c r="AB343" s="36" t="s">
        <v>109</v>
      </c>
      <c r="AC343" s="32" t="s">
        <v>109</v>
      </c>
      <c r="AD343" s="38">
        <v>716.49123563617763</v>
      </c>
      <c r="AE343" s="39">
        <v>120.82</v>
      </c>
      <c r="AF343" s="38">
        <v>13558906.348865492</v>
      </c>
      <c r="AG343" s="39">
        <v>127.69</v>
      </c>
      <c r="AH343" s="40">
        <v>156.63</v>
      </c>
      <c r="AI343" s="38">
        <v>50500.787489162401</v>
      </c>
      <c r="AJ343" s="38">
        <v>0</v>
      </c>
      <c r="AK343" s="38">
        <v>50500.787489162401</v>
      </c>
      <c r="AL343" s="38">
        <v>14380386.155096294</v>
      </c>
      <c r="AM343" s="38">
        <v>0</v>
      </c>
      <c r="AN343" s="41" t="s">
        <v>109</v>
      </c>
    </row>
    <row r="344" spans="1:40" x14ac:dyDescent="0.15">
      <c r="A344" s="32" t="s">
        <v>153</v>
      </c>
      <c r="B344" s="32" t="s">
        <v>46</v>
      </c>
      <c r="C344" s="32" t="s">
        <v>49</v>
      </c>
      <c r="D344" s="32" t="s">
        <v>499</v>
      </c>
      <c r="E344" s="32" t="s">
        <v>1007</v>
      </c>
      <c r="F344" s="32" t="s">
        <v>1511</v>
      </c>
      <c r="G344" s="32" t="s">
        <v>109</v>
      </c>
      <c r="H344" s="32" t="s">
        <v>1684</v>
      </c>
      <c r="I344" s="35">
        <v>3937463.224375335</v>
      </c>
      <c r="J344" s="32" t="s">
        <v>149</v>
      </c>
      <c r="K344" s="35">
        <v>5118702.191687935</v>
      </c>
      <c r="L344" s="32" t="s">
        <v>1684</v>
      </c>
      <c r="M344" s="35">
        <v>3937463.224375335</v>
      </c>
      <c r="N344" s="32" t="s">
        <v>149</v>
      </c>
      <c r="O344" s="35">
        <v>5118702.191687935</v>
      </c>
      <c r="P344" s="35">
        <v>3937463.224375335</v>
      </c>
      <c r="Q344" s="35">
        <v>0</v>
      </c>
      <c r="R344" s="35">
        <v>0</v>
      </c>
      <c r="S344" s="36">
        <v>0</v>
      </c>
      <c r="T344" s="32" t="s">
        <v>20</v>
      </c>
      <c r="U344" s="32" t="s">
        <v>109</v>
      </c>
      <c r="V344" s="32" t="s">
        <v>1697</v>
      </c>
      <c r="W344" s="36">
        <v>8.6773796249991229</v>
      </c>
      <c r="X344" s="36">
        <v>1</v>
      </c>
      <c r="Y344" s="32" t="s">
        <v>109</v>
      </c>
      <c r="Z344" s="32" t="s">
        <v>109</v>
      </c>
      <c r="AA344" s="36" t="s">
        <v>109</v>
      </c>
      <c r="AB344" s="36" t="s">
        <v>109</v>
      </c>
      <c r="AC344" s="32" t="s">
        <v>109</v>
      </c>
      <c r="AD344" s="38">
        <v>322.53820066121745</v>
      </c>
      <c r="AE344" s="39">
        <v>72.13</v>
      </c>
      <c r="AF344" s="38">
        <v>3643946.9537389083</v>
      </c>
      <c r="AG344" s="39">
        <v>77.94</v>
      </c>
      <c r="AH344" s="40">
        <v>156.63</v>
      </c>
      <c r="AI344" s="38">
        <v>0</v>
      </c>
      <c r="AJ344" s="38">
        <v>0</v>
      </c>
      <c r="AK344" s="38">
        <v>0</v>
      </c>
      <c r="AL344" s="38">
        <v>3937463.224375335</v>
      </c>
      <c r="AM344" s="38">
        <v>0</v>
      </c>
      <c r="AN344" s="41" t="s">
        <v>109</v>
      </c>
    </row>
    <row r="345" spans="1:40" x14ac:dyDescent="0.15">
      <c r="A345" s="32" t="s">
        <v>153</v>
      </c>
      <c r="B345" s="32" t="s">
        <v>46</v>
      </c>
      <c r="C345" s="32" t="s">
        <v>49</v>
      </c>
      <c r="D345" s="32" t="s">
        <v>500</v>
      </c>
      <c r="E345" s="32" t="s">
        <v>1008</v>
      </c>
      <c r="F345" s="32" t="s">
        <v>1512</v>
      </c>
      <c r="G345" s="32" t="s">
        <v>109</v>
      </c>
      <c r="H345" s="32" t="s">
        <v>1684</v>
      </c>
      <c r="I345" s="35">
        <v>3207693.9492107797</v>
      </c>
      <c r="J345" s="32" t="s">
        <v>149</v>
      </c>
      <c r="K345" s="35">
        <v>4170002.1339740139</v>
      </c>
      <c r="L345" s="32" t="s">
        <v>1684</v>
      </c>
      <c r="M345" s="35">
        <v>3207693.9492107797</v>
      </c>
      <c r="N345" s="32" t="s">
        <v>149</v>
      </c>
      <c r="O345" s="35">
        <v>4170002.1339740139</v>
      </c>
      <c r="P345" s="35">
        <v>3207693.9492107797</v>
      </c>
      <c r="Q345" s="35">
        <v>0</v>
      </c>
      <c r="R345" s="35">
        <v>0</v>
      </c>
      <c r="S345" s="36">
        <v>0</v>
      </c>
      <c r="T345" s="32" t="s">
        <v>1694</v>
      </c>
      <c r="U345" s="32" t="s">
        <v>1694</v>
      </c>
      <c r="V345" s="32" t="s">
        <v>1694</v>
      </c>
      <c r="W345" s="36">
        <v>8.6773796249991229</v>
      </c>
      <c r="X345" s="36">
        <v>1</v>
      </c>
      <c r="Y345" s="32" t="s">
        <v>109</v>
      </c>
      <c r="Z345" s="32" t="s">
        <v>109</v>
      </c>
      <c r="AA345" s="36" t="s">
        <v>109</v>
      </c>
      <c r="AB345" s="36" t="s">
        <v>109</v>
      </c>
      <c r="AC345" s="32" t="s">
        <v>109</v>
      </c>
      <c r="AD345" s="38">
        <v>117.7520415112381</v>
      </c>
      <c r="AE345" s="39">
        <v>164.02</v>
      </c>
      <c r="AF345" s="38">
        <v>3025103.3123084009</v>
      </c>
      <c r="AG345" s="39">
        <v>173.92</v>
      </c>
      <c r="AH345" s="40">
        <v>156.63</v>
      </c>
      <c r="AI345" s="38">
        <v>0</v>
      </c>
      <c r="AJ345" s="38">
        <v>0</v>
      </c>
      <c r="AK345" s="38">
        <v>0</v>
      </c>
      <c r="AL345" s="38">
        <v>3207693.9492107797</v>
      </c>
      <c r="AM345" s="38">
        <v>0</v>
      </c>
      <c r="AN345" s="41" t="s">
        <v>109</v>
      </c>
    </row>
    <row r="346" spans="1:40" x14ac:dyDescent="0.15">
      <c r="A346" s="32" t="s">
        <v>153</v>
      </c>
      <c r="B346" s="32" t="s">
        <v>46</v>
      </c>
      <c r="C346" s="32" t="s">
        <v>49</v>
      </c>
      <c r="D346" s="32" t="s">
        <v>501</v>
      </c>
      <c r="E346" s="32" t="s">
        <v>1009</v>
      </c>
      <c r="F346" s="32" t="s">
        <v>1513</v>
      </c>
      <c r="G346" s="32" t="s">
        <v>109</v>
      </c>
      <c r="H346" s="32" t="s">
        <v>1684</v>
      </c>
      <c r="I346" s="35">
        <v>2438539.7834042786</v>
      </c>
      <c r="J346" s="32" t="s">
        <v>149</v>
      </c>
      <c r="K346" s="35">
        <v>3170101.7184255621</v>
      </c>
      <c r="L346" s="32" t="s">
        <v>1684</v>
      </c>
      <c r="M346" s="35">
        <v>2438539.7834042786</v>
      </c>
      <c r="N346" s="32" t="s">
        <v>149</v>
      </c>
      <c r="O346" s="35">
        <v>3170101.7184255621</v>
      </c>
      <c r="P346" s="35">
        <v>2438539.7834042786</v>
      </c>
      <c r="Q346" s="35">
        <v>0</v>
      </c>
      <c r="R346" s="35">
        <v>0</v>
      </c>
      <c r="S346" s="36">
        <v>0</v>
      </c>
      <c r="T346" s="32" t="s">
        <v>20</v>
      </c>
      <c r="U346" s="32" t="s">
        <v>109</v>
      </c>
      <c r="V346" s="32" t="s">
        <v>1697</v>
      </c>
      <c r="W346" s="36">
        <v>8.6773796249991229</v>
      </c>
      <c r="X346" s="36">
        <v>1</v>
      </c>
      <c r="Y346" s="32" t="s">
        <v>109</v>
      </c>
      <c r="Z346" s="32" t="s">
        <v>109</v>
      </c>
      <c r="AA346" s="36" t="s">
        <v>109</v>
      </c>
      <c r="AB346" s="36" t="s">
        <v>109</v>
      </c>
      <c r="AC346" s="32" t="s">
        <v>109</v>
      </c>
      <c r="AD346" s="38">
        <v>608.63140689743852</v>
      </c>
      <c r="AE346" s="39">
        <v>26.15</v>
      </c>
      <c r="AF346" s="38">
        <v>2492877.8817112083</v>
      </c>
      <c r="AG346" s="39">
        <v>25.58</v>
      </c>
      <c r="AH346" s="40">
        <v>156.63</v>
      </c>
      <c r="AI346" s="38">
        <v>0</v>
      </c>
      <c r="AJ346" s="38">
        <v>0</v>
      </c>
      <c r="AK346" s="38">
        <v>0</v>
      </c>
      <c r="AL346" s="38">
        <v>2438539.7834042786</v>
      </c>
      <c r="AM346" s="38">
        <v>0</v>
      </c>
      <c r="AN346" s="41" t="s">
        <v>109</v>
      </c>
    </row>
    <row r="347" spans="1:40" x14ac:dyDescent="0.15">
      <c r="A347" s="32" t="s">
        <v>153</v>
      </c>
      <c r="B347" s="32" t="s">
        <v>46</v>
      </c>
      <c r="C347" s="32" t="s">
        <v>49</v>
      </c>
      <c r="D347" s="32" t="s">
        <v>502</v>
      </c>
      <c r="E347" s="32" t="s">
        <v>1010</v>
      </c>
      <c r="F347" s="32" t="s">
        <v>1514</v>
      </c>
      <c r="G347" s="32" t="s">
        <v>109</v>
      </c>
      <c r="H347" s="32" t="s">
        <v>1684</v>
      </c>
      <c r="I347" s="35">
        <v>3782666.2344118278</v>
      </c>
      <c r="J347" s="32" t="s">
        <v>149</v>
      </c>
      <c r="K347" s="35">
        <v>4917466.1047353763</v>
      </c>
      <c r="L347" s="32" t="s">
        <v>1684</v>
      </c>
      <c r="M347" s="35">
        <v>3782666.2344118278</v>
      </c>
      <c r="N347" s="32" t="s">
        <v>149</v>
      </c>
      <c r="O347" s="35">
        <v>4917466.1047353763</v>
      </c>
      <c r="P347" s="35">
        <v>3782666.2344118278</v>
      </c>
      <c r="Q347" s="35">
        <v>0</v>
      </c>
      <c r="R347" s="35">
        <v>0</v>
      </c>
      <c r="S347" s="36">
        <v>0</v>
      </c>
      <c r="T347" s="32" t="s">
        <v>20</v>
      </c>
      <c r="U347" s="32" t="s">
        <v>109</v>
      </c>
      <c r="V347" s="32" t="s">
        <v>1697</v>
      </c>
      <c r="W347" s="36">
        <v>8.6773796249991229</v>
      </c>
      <c r="X347" s="36">
        <v>1</v>
      </c>
      <c r="Y347" s="32" t="s">
        <v>109</v>
      </c>
      <c r="Z347" s="32" t="s">
        <v>109</v>
      </c>
      <c r="AA347" s="36" t="s">
        <v>109</v>
      </c>
      <c r="AB347" s="36" t="s">
        <v>109</v>
      </c>
      <c r="AC347" s="32" t="s">
        <v>109</v>
      </c>
      <c r="AD347" s="38">
        <v>190.29493517623078</v>
      </c>
      <c r="AE347" s="39">
        <v>115.14</v>
      </c>
      <c r="AF347" s="38">
        <v>3431850.8832190335</v>
      </c>
      <c r="AG347" s="39">
        <v>126.91</v>
      </c>
      <c r="AH347" s="40">
        <v>156.63</v>
      </c>
      <c r="AI347" s="38">
        <v>0</v>
      </c>
      <c r="AJ347" s="38">
        <v>0</v>
      </c>
      <c r="AK347" s="38">
        <v>0</v>
      </c>
      <c r="AL347" s="38">
        <v>3782666.2344118278</v>
      </c>
      <c r="AM347" s="38">
        <v>0</v>
      </c>
      <c r="AN347" s="41" t="s">
        <v>109</v>
      </c>
    </row>
    <row r="348" spans="1:40" x14ac:dyDescent="0.15">
      <c r="A348" s="32" t="s">
        <v>153</v>
      </c>
      <c r="B348" s="32" t="s">
        <v>46</v>
      </c>
      <c r="C348" s="32" t="s">
        <v>49</v>
      </c>
      <c r="D348" s="32" t="s">
        <v>503</v>
      </c>
      <c r="E348" s="32" t="s">
        <v>1011</v>
      </c>
      <c r="F348" s="32" t="s">
        <v>1515</v>
      </c>
      <c r="G348" s="32" t="s">
        <v>109</v>
      </c>
      <c r="H348" s="32" t="s">
        <v>1684</v>
      </c>
      <c r="I348" s="35">
        <v>6451989.8666439718</v>
      </c>
      <c r="J348" s="32" t="s">
        <v>149</v>
      </c>
      <c r="K348" s="35">
        <v>8387586.8266371647</v>
      </c>
      <c r="L348" s="32" t="s">
        <v>1684</v>
      </c>
      <c r="M348" s="35">
        <v>6451989.8666439718</v>
      </c>
      <c r="N348" s="32" t="s">
        <v>149</v>
      </c>
      <c r="O348" s="35">
        <v>8387586.8266371647</v>
      </c>
      <c r="P348" s="35">
        <v>6415195.7812366625</v>
      </c>
      <c r="Q348" s="35">
        <v>36794.085407310034</v>
      </c>
      <c r="R348" s="35">
        <v>0</v>
      </c>
      <c r="S348" s="36">
        <v>0</v>
      </c>
      <c r="T348" s="32" t="s">
        <v>20</v>
      </c>
      <c r="U348" s="32" t="s">
        <v>109</v>
      </c>
      <c r="V348" s="32" t="s">
        <v>1697</v>
      </c>
      <c r="W348" s="36">
        <v>8.6773796249991229</v>
      </c>
      <c r="X348" s="36">
        <v>1</v>
      </c>
      <c r="Y348" s="32" t="s">
        <v>109</v>
      </c>
      <c r="Z348" s="32" t="s">
        <v>109</v>
      </c>
      <c r="AA348" s="36" t="s">
        <v>109</v>
      </c>
      <c r="AB348" s="36" t="s">
        <v>109</v>
      </c>
      <c r="AC348" s="32" t="s">
        <v>109</v>
      </c>
      <c r="AD348" s="38">
        <v>315.42274936871814</v>
      </c>
      <c r="AE348" s="39">
        <v>131.62</v>
      </c>
      <c r="AF348" s="38">
        <v>6502642.0744075906</v>
      </c>
      <c r="AG348" s="39">
        <v>129.85</v>
      </c>
      <c r="AH348" s="40">
        <v>156.63</v>
      </c>
      <c r="AI348" s="38">
        <v>36794.085407310034</v>
      </c>
      <c r="AJ348" s="38">
        <v>0</v>
      </c>
      <c r="AK348" s="38">
        <v>36794.085407310034</v>
      </c>
      <c r="AL348" s="38">
        <v>6451989.8666439727</v>
      </c>
      <c r="AM348" s="38">
        <v>0</v>
      </c>
      <c r="AN348" s="41" t="s">
        <v>109</v>
      </c>
    </row>
    <row r="349" spans="1:40" x14ac:dyDescent="0.15">
      <c r="A349" s="32" t="s">
        <v>153</v>
      </c>
      <c r="B349" s="32" t="s">
        <v>46</v>
      </c>
      <c r="C349" s="32" t="s">
        <v>49</v>
      </c>
      <c r="D349" s="32" t="s">
        <v>504</v>
      </c>
      <c r="E349" s="32" t="s">
        <v>1012</v>
      </c>
      <c r="F349" s="32" t="s">
        <v>1516</v>
      </c>
      <c r="G349" s="32" t="s">
        <v>109</v>
      </c>
      <c r="H349" s="32" t="s">
        <v>1684</v>
      </c>
      <c r="I349" s="35">
        <v>11479182.026799276</v>
      </c>
      <c r="J349" s="32" t="s">
        <v>149</v>
      </c>
      <c r="K349" s="35">
        <v>14922936.63483906</v>
      </c>
      <c r="L349" s="32" t="s">
        <v>1684</v>
      </c>
      <c r="M349" s="35">
        <v>11479182.026799276</v>
      </c>
      <c r="N349" s="32" t="s">
        <v>149</v>
      </c>
      <c r="O349" s="35">
        <v>14922936.63483906</v>
      </c>
      <c r="P349" s="35">
        <v>11479182.026799276</v>
      </c>
      <c r="Q349" s="35">
        <v>0</v>
      </c>
      <c r="R349" s="35">
        <v>0</v>
      </c>
      <c r="S349" s="36">
        <v>0</v>
      </c>
      <c r="T349" s="32" t="s">
        <v>20</v>
      </c>
      <c r="U349" s="32" t="s">
        <v>109</v>
      </c>
      <c r="V349" s="32" t="s">
        <v>1697</v>
      </c>
      <c r="W349" s="36">
        <v>8.6773796249991229</v>
      </c>
      <c r="X349" s="36">
        <v>1</v>
      </c>
      <c r="Y349" s="32" t="s">
        <v>109</v>
      </c>
      <c r="Z349" s="32" t="s">
        <v>109</v>
      </c>
      <c r="AA349" s="36" t="s">
        <v>109</v>
      </c>
      <c r="AB349" s="36" t="s">
        <v>109</v>
      </c>
      <c r="AC349" s="32" t="s">
        <v>109</v>
      </c>
      <c r="AD349" s="38">
        <v>373.38764526371227</v>
      </c>
      <c r="AE349" s="39">
        <v>193.36</v>
      </c>
      <c r="AF349" s="38">
        <v>11308409.633850962</v>
      </c>
      <c r="AG349" s="39">
        <v>196.28</v>
      </c>
      <c r="AH349" s="40">
        <v>156.63</v>
      </c>
      <c r="AI349" s="38">
        <v>0</v>
      </c>
      <c r="AJ349" s="38">
        <v>0</v>
      </c>
      <c r="AK349" s="38">
        <v>0</v>
      </c>
      <c r="AL349" s="38">
        <v>11479182.026799276</v>
      </c>
      <c r="AM349" s="38">
        <v>0</v>
      </c>
      <c r="AN349" s="41" t="s">
        <v>109</v>
      </c>
    </row>
    <row r="350" spans="1:40" x14ac:dyDescent="0.15">
      <c r="A350" s="32" t="s">
        <v>153</v>
      </c>
      <c r="B350" s="32" t="s">
        <v>46</v>
      </c>
      <c r="C350" s="32" t="s">
        <v>49</v>
      </c>
      <c r="D350" s="32" t="s">
        <v>505</v>
      </c>
      <c r="E350" s="32" t="s">
        <v>1013</v>
      </c>
      <c r="F350" s="32" t="s">
        <v>1517</v>
      </c>
      <c r="G350" s="32" t="s">
        <v>109</v>
      </c>
      <c r="H350" s="32" t="s">
        <v>1684</v>
      </c>
      <c r="I350" s="35">
        <v>5891375.4340918362</v>
      </c>
      <c r="J350" s="32" t="s">
        <v>149</v>
      </c>
      <c r="K350" s="35">
        <v>7658788.0643193871</v>
      </c>
      <c r="L350" s="32" t="s">
        <v>1684</v>
      </c>
      <c r="M350" s="35">
        <v>5891375.4340918362</v>
      </c>
      <c r="N350" s="32" t="s">
        <v>149</v>
      </c>
      <c r="O350" s="35">
        <v>7658788.0643193871</v>
      </c>
      <c r="P350" s="35">
        <v>5891375.4340918362</v>
      </c>
      <c r="Q350" s="35">
        <v>0</v>
      </c>
      <c r="R350" s="35">
        <v>0</v>
      </c>
      <c r="S350" s="36">
        <v>0</v>
      </c>
      <c r="T350" s="32" t="s">
        <v>1694</v>
      </c>
      <c r="U350" s="32" t="s">
        <v>1694</v>
      </c>
      <c r="V350" s="32" t="s">
        <v>1694</v>
      </c>
      <c r="W350" s="36">
        <v>8.6773796249991229</v>
      </c>
      <c r="X350" s="36">
        <v>1</v>
      </c>
      <c r="Y350" s="32" t="s">
        <v>109</v>
      </c>
      <c r="Z350" s="32" t="s">
        <v>109</v>
      </c>
      <c r="AA350" s="36" t="s">
        <v>109</v>
      </c>
      <c r="AB350" s="36" t="s">
        <v>109</v>
      </c>
      <c r="AC350" s="32" t="s">
        <v>109</v>
      </c>
      <c r="AD350" s="38">
        <v>484.45810446370109</v>
      </c>
      <c r="AE350" s="39">
        <v>77</v>
      </c>
      <c r="AF350" s="38">
        <v>5842811.7848301586</v>
      </c>
      <c r="AG350" s="39">
        <v>77.64</v>
      </c>
      <c r="AH350" s="40">
        <v>156.63</v>
      </c>
      <c r="AI350" s="38">
        <v>0</v>
      </c>
      <c r="AJ350" s="38">
        <v>0</v>
      </c>
      <c r="AK350" s="38">
        <v>0</v>
      </c>
      <c r="AL350" s="38">
        <v>5891375.4340918362</v>
      </c>
      <c r="AM350" s="38">
        <v>0</v>
      </c>
      <c r="AN350" s="41" t="s">
        <v>109</v>
      </c>
    </row>
    <row r="351" spans="1:40" x14ac:dyDescent="0.15">
      <c r="A351" s="32" t="s">
        <v>153</v>
      </c>
      <c r="B351" s="32" t="s">
        <v>46</v>
      </c>
      <c r="C351" s="32" t="s">
        <v>49</v>
      </c>
      <c r="D351" s="32" t="s">
        <v>506</v>
      </c>
      <c r="E351" s="32" t="s">
        <v>1014</v>
      </c>
      <c r="F351" s="32" t="s">
        <v>1518</v>
      </c>
      <c r="G351" s="32" t="s">
        <v>109</v>
      </c>
      <c r="H351" s="32" t="s">
        <v>1684</v>
      </c>
      <c r="I351" s="35">
        <v>21352703.376490846</v>
      </c>
      <c r="J351" s="32" t="s">
        <v>149</v>
      </c>
      <c r="K351" s="35">
        <v>27758514.3894381</v>
      </c>
      <c r="L351" s="32" t="s">
        <v>1684</v>
      </c>
      <c r="M351" s="35">
        <v>21352703.376490846</v>
      </c>
      <c r="N351" s="32" t="s">
        <v>149</v>
      </c>
      <c r="O351" s="35">
        <v>27758514.3894381</v>
      </c>
      <c r="P351" s="35">
        <v>21352703.376490846</v>
      </c>
      <c r="Q351" s="35">
        <v>0</v>
      </c>
      <c r="R351" s="35">
        <v>0</v>
      </c>
      <c r="S351" s="36">
        <v>0</v>
      </c>
      <c r="T351" s="32" t="s">
        <v>20</v>
      </c>
      <c r="U351" s="32" t="s">
        <v>109</v>
      </c>
      <c r="V351" s="32" t="s">
        <v>1697</v>
      </c>
      <c r="W351" s="36">
        <v>8.6773796249991229</v>
      </c>
      <c r="X351" s="36">
        <v>1</v>
      </c>
      <c r="Y351" s="32" t="s">
        <v>109</v>
      </c>
      <c r="Z351" s="32" t="s">
        <v>109</v>
      </c>
      <c r="AA351" s="36" t="s">
        <v>109</v>
      </c>
      <c r="AB351" s="36" t="s">
        <v>109</v>
      </c>
      <c r="AC351" s="32" t="s">
        <v>109</v>
      </c>
      <c r="AD351" s="38">
        <v>264.83362615497327</v>
      </c>
      <c r="AE351" s="39">
        <v>472.65</v>
      </c>
      <c r="AF351" s="38">
        <v>19605943.039931487</v>
      </c>
      <c r="AG351" s="39">
        <v>514.76</v>
      </c>
      <c r="AH351" s="40">
        <v>156.63</v>
      </c>
      <c r="AI351" s="38">
        <v>0</v>
      </c>
      <c r="AJ351" s="38">
        <v>0</v>
      </c>
      <c r="AK351" s="38">
        <v>0</v>
      </c>
      <c r="AL351" s="38">
        <v>21352703.376490846</v>
      </c>
      <c r="AM351" s="38">
        <v>0</v>
      </c>
      <c r="AN351" s="41" t="s">
        <v>109</v>
      </c>
    </row>
    <row r="352" spans="1:40" x14ac:dyDescent="0.15">
      <c r="A352" s="32" t="s">
        <v>153</v>
      </c>
      <c r="B352" s="32" t="s">
        <v>46</v>
      </c>
      <c r="C352" s="32" t="s">
        <v>49</v>
      </c>
      <c r="D352" s="32" t="s">
        <v>507</v>
      </c>
      <c r="E352" s="32" t="s">
        <v>1015</v>
      </c>
      <c r="F352" s="32" t="s">
        <v>1519</v>
      </c>
      <c r="G352" s="32" t="s">
        <v>109</v>
      </c>
      <c r="H352" s="32" t="s">
        <v>1684</v>
      </c>
      <c r="I352" s="35">
        <v>5338405.1655727513</v>
      </c>
      <c r="J352" s="32" t="s">
        <v>149</v>
      </c>
      <c r="K352" s="35">
        <v>6939926.7152445754</v>
      </c>
      <c r="L352" s="32" t="s">
        <v>1684</v>
      </c>
      <c r="M352" s="35">
        <v>5338405.1655727513</v>
      </c>
      <c r="N352" s="32" t="s">
        <v>149</v>
      </c>
      <c r="O352" s="35">
        <v>6939926.7152445754</v>
      </c>
      <c r="P352" s="35">
        <v>5338405.1655727513</v>
      </c>
      <c r="Q352" s="35">
        <v>0</v>
      </c>
      <c r="R352" s="35">
        <v>0</v>
      </c>
      <c r="S352" s="36">
        <v>0</v>
      </c>
      <c r="T352" s="32" t="s">
        <v>20</v>
      </c>
      <c r="U352" s="32" t="s">
        <v>109</v>
      </c>
      <c r="V352" s="32" t="s">
        <v>1697</v>
      </c>
      <c r="W352" s="36">
        <v>8.6773796249991229</v>
      </c>
      <c r="X352" s="36">
        <v>1</v>
      </c>
      <c r="Y352" s="32" t="s">
        <v>109</v>
      </c>
      <c r="Z352" s="32" t="s">
        <v>109</v>
      </c>
      <c r="AA352" s="36" t="s">
        <v>109</v>
      </c>
      <c r="AB352" s="36" t="s">
        <v>109</v>
      </c>
      <c r="AC352" s="32" t="s">
        <v>109</v>
      </c>
      <c r="AD352" s="38">
        <v>499.38319741869958</v>
      </c>
      <c r="AE352" s="39">
        <v>65.38</v>
      </c>
      <c r="AF352" s="38">
        <v>5113918.404364951</v>
      </c>
      <c r="AG352" s="39">
        <v>68.25</v>
      </c>
      <c r="AH352" s="40">
        <v>156.63</v>
      </c>
      <c r="AI352" s="38">
        <v>0</v>
      </c>
      <c r="AJ352" s="38">
        <v>0</v>
      </c>
      <c r="AK352" s="38">
        <v>0</v>
      </c>
      <c r="AL352" s="38">
        <v>5338405.1655727513</v>
      </c>
      <c r="AM352" s="38">
        <v>0</v>
      </c>
      <c r="AN352" s="41" t="s">
        <v>109</v>
      </c>
    </row>
    <row r="353" spans="1:40" x14ac:dyDescent="0.15">
      <c r="A353" s="32" t="s">
        <v>153</v>
      </c>
      <c r="B353" s="32" t="s">
        <v>46</v>
      </c>
      <c r="C353" s="32" t="s">
        <v>49</v>
      </c>
      <c r="D353" s="32" t="s">
        <v>508</v>
      </c>
      <c r="E353" s="32" t="s">
        <v>1016</v>
      </c>
      <c r="F353" s="32" t="s">
        <v>1520</v>
      </c>
      <c r="G353" s="32" t="s">
        <v>109</v>
      </c>
      <c r="H353" s="32" t="s">
        <v>1684</v>
      </c>
      <c r="I353" s="35">
        <v>9509752.4929683711</v>
      </c>
      <c r="J353" s="32" t="s">
        <v>149</v>
      </c>
      <c r="K353" s="35">
        <v>12362678.240858883</v>
      </c>
      <c r="L353" s="32" t="s">
        <v>1684</v>
      </c>
      <c r="M353" s="35">
        <v>9509752.4929683711</v>
      </c>
      <c r="N353" s="32" t="s">
        <v>149</v>
      </c>
      <c r="O353" s="35">
        <v>12362678.240858883</v>
      </c>
      <c r="P353" s="35">
        <v>9509752.4929683711</v>
      </c>
      <c r="Q353" s="35">
        <v>0</v>
      </c>
      <c r="R353" s="35">
        <v>0</v>
      </c>
      <c r="S353" s="36">
        <v>0</v>
      </c>
      <c r="T353" s="32" t="s">
        <v>20</v>
      </c>
      <c r="U353" s="32" t="s">
        <v>109</v>
      </c>
      <c r="V353" s="32" t="s">
        <v>1697</v>
      </c>
      <c r="W353" s="36">
        <v>8.6773796249991229</v>
      </c>
      <c r="X353" s="36">
        <v>1</v>
      </c>
      <c r="Y353" s="32" t="s">
        <v>109</v>
      </c>
      <c r="Z353" s="32" t="s">
        <v>109</v>
      </c>
      <c r="AA353" s="36" t="s">
        <v>109</v>
      </c>
      <c r="AB353" s="36" t="s">
        <v>109</v>
      </c>
      <c r="AC353" s="32" t="s">
        <v>109</v>
      </c>
      <c r="AD353" s="38">
        <v>97.533746984990145</v>
      </c>
      <c r="AE353" s="39">
        <v>596.44000000000005</v>
      </c>
      <c r="AF353" s="38">
        <v>9111641.4312247038</v>
      </c>
      <c r="AG353" s="39">
        <v>622.5</v>
      </c>
      <c r="AH353" s="40">
        <v>156.63</v>
      </c>
      <c r="AI353" s="38">
        <v>0</v>
      </c>
      <c r="AJ353" s="38">
        <v>0</v>
      </c>
      <c r="AK353" s="38">
        <v>0</v>
      </c>
      <c r="AL353" s="38">
        <v>9509752.4929683711</v>
      </c>
      <c r="AM353" s="38">
        <v>0</v>
      </c>
      <c r="AN353" s="41" t="s">
        <v>109</v>
      </c>
    </row>
    <row r="354" spans="1:40" x14ac:dyDescent="0.15">
      <c r="A354" s="32" t="s">
        <v>153</v>
      </c>
      <c r="B354" s="32" t="s">
        <v>46</v>
      </c>
      <c r="C354" s="32" t="s">
        <v>49</v>
      </c>
      <c r="D354" s="32" t="s">
        <v>509</v>
      </c>
      <c r="E354" s="32" t="s">
        <v>1017</v>
      </c>
      <c r="F354" s="32" t="s">
        <v>1521</v>
      </c>
      <c r="G354" s="32" t="s">
        <v>109</v>
      </c>
      <c r="H354" s="32" t="s">
        <v>1684</v>
      </c>
      <c r="I354" s="35">
        <v>7758437.9204866281</v>
      </c>
      <c r="J354" s="32" t="s">
        <v>149</v>
      </c>
      <c r="K354" s="35">
        <v>10085969.296632616</v>
      </c>
      <c r="L354" s="32" t="s">
        <v>1684</v>
      </c>
      <c r="M354" s="35">
        <v>7758437.9204866281</v>
      </c>
      <c r="N354" s="32" t="s">
        <v>149</v>
      </c>
      <c r="O354" s="35">
        <v>10085969.296632616</v>
      </c>
      <c r="P354" s="35">
        <v>7758437.9204866281</v>
      </c>
      <c r="Q354" s="35">
        <v>0</v>
      </c>
      <c r="R354" s="35">
        <v>0</v>
      </c>
      <c r="S354" s="36">
        <v>0</v>
      </c>
      <c r="T354" s="32" t="s">
        <v>20</v>
      </c>
      <c r="U354" s="32" t="s">
        <v>109</v>
      </c>
      <c r="V354" s="32" t="s">
        <v>1697</v>
      </c>
      <c r="W354" s="36">
        <v>8.6773796249991229</v>
      </c>
      <c r="X354" s="36">
        <v>1</v>
      </c>
      <c r="Y354" s="32" t="s">
        <v>109</v>
      </c>
      <c r="Z354" s="32" t="s">
        <v>109</v>
      </c>
      <c r="AA354" s="36" t="s">
        <v>109</v>
      </c>
      <c r="AB354" s="36" t="s">
        <v>109</v>
      </c>
      <c r="AC354" s="32" t="s">
        <v>109</v>
      </c>
      <c r="AD354" s="38">
        <v>33.321137759996631</v>
      </c>
      <c r="AE354" s="39">
        <v>1403.08</v>
      </c>
      <c r="AF354" s="38">
        <v>7322800.4892690964</v>
      </c>
      <c r="AG354" s="39">
        <v>1486.55</v>
      </c>
      <c r="AH354" s="40">
        <v>156.63</v>
      </c>
      <c r="AI354" s="38">
        <v>0</v>
      </c>
      <c r="AJ354" s="38">
        <v>0</v>
      </c>
      <c r="AK354" s="38">
        <v>0</v>
      </c>
      <c r="AL354" s="38">
        <v>7758437.9204866281</v>
      </c>
      <c r="AM354" s="38">
        <v>0</v>
      </c>
      <c r="AN354" s="41" t="s">
        <v>109</v>
      </c>
    </row>
    <row r="355" spans="1:40" x14ac:dyDescent="0.15">
      <c r="A355" s="32" t="s">
        <v>153</v>
      </c>
      <c r="B355" s="32" t="s">
        <v>46</v>
      </c>
      <c r="C355" s="32" t="s">
        <v>49</v>
      </c>
      <c r="D355" s="32" t="s">
        <v>510</v>
      </c>
      <c r="E355" s="32" t="s">
        <v>1018</v>
      </c>
      <c r="F355" s="32" t="s">
        <v>1522</v>
      </c>
      <c r="G355" s="32" t="s">
        <v>109</v>
      </c>
      <c r="H355" s="32" t="s">
        <v>1684</v>
      </c>
      <c r="I355" s="35">
        <v>1798181.9675743259</v>
      </c>
      <c r="J355" s="32" t="s">
        <v>149</v>
      </c>
      <c r="K355" s="35">
        <v>2337636.5578466239</v>
      </c>
      <c r="L355" s="32" t="s">
        <v>1684</v>
      </c>
      <c r="M355" s="35">
        <v>1798181.9675743259</v>
      </c>
      <c r="N355" s="32" t="s">
        <v>149</v>
      </c>
      <c r="O355" s="35">
        <v>2337636.5578466239</v>
      </c>
      <c r="P355" s="35">
        <v>1798181.9675743259</v>
      </c>
      <c r="Q355" s="35">
        <v>0</v>
      </c>
      <c r="R355" s="35">
        <v>0</v>
      </c>
      <c r="S355" s="36">
        <v>0</v>
      </c>
      <c r="T355" s="32" t="s">
        <v>20</v>
      </c>
      <c r="U355" s="32" t="s">
        <v>109</v>
      </c>
      <c r="V355" s="32" t="s">
        <v>1697</v>
      </c>
      <c r="W355" s="36">
        <v>8.6773796249991229</v>
      </c>
      <c r="X355" s="36">
        <v>1</v>
      </c>
      <c r="Y355" s="32" t="s">
        <v>109</v>
      </c>
      <c r="Z355" s="32" t="s">
        <v>109</v>
      </c>
      <c r="AA355" s="36" t="s">
        <v>109</v>
      </c>
      <c r="AB355" s="36" t="s">
        <v>109</v>
      </c>
      <c r="AC355" s="32" t="s">
        <v>109</v>
      </c>
      <c r="AD355" s="38">
        <v>330.08752093496668</v>
      </c>
      <c r="AE355" s="39">
        <v>32.47</v>
      </c>
      <c r="AF355" s="38">
        <v>1678751.2869746317</v>
      </c>
      <c r="AG355" s="39">
        <v>34.78</v>
      </c>
      <c r="AH355" s="40">
        <v>156.63</v>
      </c>
      <c r="AI355" s="38">
        <v>0</v>
      </c>
      <c r="AJ355" s="38">
        <v>0</v>
      </c>
      <c r="AK355" s="38">
        <v>0</v>
      </c>
      <c r="AL355" s="38">
        <v>1798181.9675743259</v>
      </c>
      <c r="AM355" s="38">
        <v>0</v>
      </c>
      <c r="AN355" s="41" t="s">
        <v>109</v>
      </c>
    </row>
    <row r="356" spans="1:40" x14ac:dyDescent="0.15">
      <c r="A356" s="32" t="s">
        <v>153</v>
      </c>
      <c r="B356" s="32" t="s">
        <v>46</v>
      </c>
      <c r="C356" s="32" t="s">
        <v>49</v>
      </c>
      <c r="D356" s="32" t="s">
        <v>511</v>
      </c>
      <c r="E356" s="32" t="s">
        <v>1019</v>
      </c>
      <c r="F356" s="32" t="s">
        <v>1523</v>
      </c>
      <c r="G356" s="32" t="s">
        <v>109</v>
      </c>
      <c r="H356" s="32" t="s">
        <v>1684</v>
      </c>
      <c r="I356" s="35">
        <v>1525849.870590206</v>
      </c>
      <c r="J356" s="32" t="s">
        <v>149</v>
      </c>
      <c r="K356" s="35">
        <v>1983604.8317672675</v>
      </c>
      <c r="L356" s="32" t="s">
        <v>1684</v>
      </c>
      <c r="M356" s="35">
        <v>1525849.870590206</v>
      </c>
      <c r="N356" s="32" t="s">
        <v>149</v>
      </c>
      <c r="O356" s="35">
        <v>1983604.8317672675</v>
      </c>
      <c r="P356" s="35">
        <v>1525849.870590206</v>
      </c>
      <c r="Q356" s="35">
        <v>0</v>
      </c>
      <c r="R356" s="35">
        <v>0</v>
      </c>
      <c r="S356" s="36">
        <v>0</v>
      </c>
      <c r="T356" s="32" t="s">
        <v>20</v>
      </c>
      <c r="U356" s="32" t="s">
        <v>109</v>
      </c>
      <c r="V356" s="32" t="s">
        <v>1697</v>
      </c>
      <c r="W356" s="36">
        <v>8.6773796249991229</v>
      </c>
      <c r="X356" s="36">
        <v>1</v>
      </c>
      <c r="Y356" s="32" t="s">
        <v>109</v>
      </c>
      <c r="Z356" s="32" t="s">
        <v>109</v>
      </c>
      <c r="AA356" s="36" t="s">
        <v>109</v>
      </c>
      <c r="AB356" s="36" t="s">
        <v>109</v>
      </c>
      <c r="AC356" s="32" t="s">
        <v>109</v>
      </c>
      <c r="AD356" s="38">
        <v>84.344129954991487</v>
      </c>
      <c r="AE356" s="39">
        <v>106.96</v>
      </c>
      <c r="AF356" s="38">
        <v>1413029.4442412436</v>
      </c>
      <c r="AG356" s="39">
        <v>115.5</v>
      </c>
      <c r="AH356" s="40">
        <v>156.63</v>
      </c>
      <c r="AI356" s="38">
        <v>0</v>
      </c>
      <c r="AJ356" s="38">
        <v>0</v>
      </c>
      <c r="AK356" s="38">
        <v>0</v>
      </c>
      <c r="AL356" s="38">
        <v>1525849.870590206</v>
      </c>
      <c r="AM356" s="38">
        <v>0</v>
      </c>
      <c r="AN356" s="41" t="s">
        <v>109</v>
      </c>
    </row>
    <row r="357" spans="1:40" x14ac:dyDescent="0.15">
      <c r="A357" s="32" t="s">
        <v>153</v>
      </c>
      <c r="B357" s="32" t="s">
        <v>46</v>
      </c>
      <c r="C357" s="32" t="s">
        <v>49</v>
      </c>
      <c r="D357" s="32" t="s">
        <v>512</v>
      </c>
      <c r="E357" s="32" t="s">
        <v>1020</v>
      </c>
      <c r="F357" s="32" t="s">
        <v>1524</v>
      </c>
      <c r="G357" s="32" t="s">
        <v>109</v>
      </c>
      <c r="H357" s="32" t="s">
        <v>1684</v>
      </c>
      <c r="I357" s="35">
        <v>6998330.5303557618</v>
      </c>
      <c r="J357" s="32" t="s">
        <v>149</v>
      </c>
      <c r="K357" s="35">
        <v>9097829.6894624904</v>
      </c>
      <c r="L357" s="32" t="s">
        <v>1684</v>
      </c>
      <c r="M357" s="35">
        <v>6998330.5303557618</v>
      </c>
      <c r="N357" s="32" t="s">
        <v>149</v>
      </c>
      <c r="O357" s="35">
        <v>9097829.6894624904</v>
      </c>
      <c r="P357" s="35">
        <v>6998330.5303557618</v>
      </c>
      <c r="Q357" s="35">
        <v>0</v>
      </c>
      <c r="R357" s="35">
        <v>0</v>
      </c>
      <c r="S357" s="36">
        <v>0</v>
      </c>
      <c r="T357" s="32" t="s">
        <v>1694</v>
      </c>
      <c r="U357" s="32" t="s">
        <v>1694</v>
      </c>
      <c r="V357" s="32" t="s">
        <v>1694</v>
      </c>
      <c r="W357" s="36">
        <v>8.6773796249991229</v>
      </c>
      <c r="X357" s="36">
        <v>1</v>
      </c>
      <c r="Y357" s="32" t="s">
        <v>109</v>
      </c>
      <c r="Z357" s="32" t="s">
        <v>109</v>
      </c>
      <c r="AA357" s="36" t="s">
        <v>109</v>
      </c>
      <c r="AB357" s="36" t="s">
        <v>109</v>
      </c>
      <c r="AC357" s="32" t="s">
        <v>109</v>
      </c>
      <c r="AD357" s="38">
        <v>286.87417040247101</v>
      </c>
      <c r="AE357" s="39">
        <v>158.72999999999999</v>
      </c>
      <c r="AF357" s="38">
        <v>7132231.1753491238</v>
      </c>
      <c r="AG357" s="39">
        <v>155.75</v>
      </c>
      <c r="AH357" s="40">
        <v>156.63</v>
      </c>
      <c r="AI357" s="38">
        <v>0</v>
      </c>
      <c r="AJ357" s="38">
        <v>0</v>
      </c>
      <c r="AK357" s="38">
        <v>0</v>
      </c>
      <c r="AL357" s="38">
        <v>6998330.5303557618</v>
      </c>
      <c r="AM357" s="38">
        <v>0</v>
      </c>
      <c r="AN357" s="41" t="s">
        <v>109</v>
      </c>
    </row>
    <row r="358" spans="1:40" x14ac:dyDescent="0.15">
      <c r="A358" s="32" t="s">
        <v>153</v>
      </c>
      <c r="B358" s="32" t="s">
        <v>46</v>
      </c>
      <c r="C358" s="32" t="s">
        <v>49</v>
      </c>
      <c r="D358" s="32" t="s">
        <v>513</v>
      </c>
      <c r="E358" s="32" t="s">
        <v>1021</v>
      </c>
      <c r="F358" s="32" t="s">
        <v>1525</v>
      </c>
      <c r="G358" s="32" t="s">
        <v>109</v>
      </c>
      <c r="H358" s="32" t="s">
        <v>1684</v>
      </c>
      <c r="I358" s="35">
        <v>9476212.2513728421</v>
      </c>
      <c r="J358" s="32" t="s">
        <v>149</v>
      </c>
      <c r="K358" s="35">
        <v>12319075.926784696</v>
      </c>
      <c r="L358" s="32" t="s">
        <v>1684</v>
      </c>
      <c r="M358" s="35">
        <v>9476212.2513728421</v>
      </c>
      <c r="N358" s="32" t="s">
        <v>149</v>
      </c>
      <c r="O358" s="35">
        <v>12319075.926784696</v>
      </c>
      <c r="P358" s="35">
        <v>9456190.4994951021</v>
      </c>
      <c r="Q358" s="35">
        <v>20021.751877741728</v>
      </c>
      <c r="R358" s="35">
        <v>0</v>
      </c>
      <c r="S358" s="36">
        <v>0</v>
      </c>
      <c r="T358" s="32" t="s">
        <v>20</v>
      </c>
      <c r="U358" s="32" t="s">
        <v>109</v>
      </c>
      <c r="V358" s="32" t="s">
        <v>1697</v>
      </c>
      <c r="W358" s="36">
        <v>8.6773796249991229</v>
      </c>
      <c r="X358" s="36">
        <v>1</v>
      </c>
      <c r="Y358" s="32" t="s">
        <v>109</v>
      </c>
      <c r="Z358" s="32" t="s">
        <v>109</v>
      </c>
      <c r="AA358" s="36" t="s">
        <v>109</v>
      </c>
      <c r="AB358" s="36" t="s">
        <v>109</v>
      </c>
      <c r="AC358" s="32" t="s">
        <v>109</v>
      </c>
      <c r="AD358" s="38">
        <v>236.7189161699761</v>
      </c>
      <c r="AE358" s="39">
        <v>244.46</v>
      </c>
      <c r="AF358" s="38">
        <v>9063912.8062043395</v>
      </c>
      <c r="AG358" s="39">
        <v>255.04</v>
      </c>
      <c r="AH358" s="40">
        <v>156.63</v>
      </c>
      <c r="AI358" s="38">
        <v>20021.751877741728</v>
      </c>
      <c r="AJ358" s="38">
        <v>0</v>
      </c>
      <c r="AK358" s="38">
        <v>20021.751877741728</v>
      </c>
      <c r="AL358" s="38">
        <v>9476212.251372844</v>
      </c>
      <c r="AM358" s="38">
        <v>0</v>
      </c>
      <c r="AN358" s="41" t="s">
        <v>109</v>
      </c>
    </row>
    <row r="359" spans="1:40" x14ac:dyDescent="0.15">
      <c r="A359" s="32" t="s">
        <v>153</v>
      </c>
      <c r="B359" s="32" t="s">
        <v>46</v>
      </c>
      <c r="C359" s="32" t="s">
        <v>49</v>
      </c>
      <c r="D359" s="32" t="s">
        <v>514</v>
      </c>
      <c r="E359" s="32" t="s">
        <v>1022</v>
      </c>
      <c r="F359" s="32" t="s">
        <v>1526</v>
      </c>
      <c r="G359" s="32" t="s">
        <v>109</v>
      </c>
      <c r="H359" s="32" t="s">
        <v>1684</v>
      </c>
      <c r="I359" s="35">
        <v>19337278.177124482</v>
      </c>
      <c r="J359" s="32" t="s">
        <v>149</v>
      </c>
      <c r="K359" s="35">
        <v>25138461.630261831</v>
      </c>
      <c r="L359" s="32" t="s">
        <v>1684</v>
      </c>
      <c r="M359" s="35">
        <v>19337278.177124482</v>
      </c>
      <c r="N359" s="32" t="s">
        <v>149</v>
      </c>
      <c r="O359" s="35">
        <v>25138461.630261831</v>
      </c>
      <c r="P359" s="35">
        <v>19337278.177124482</v>
      </c>
      <c r="Q359" s="35">
        <v>0</v>
      </c>
      <c r="R359" s="35">
        <v>0</v>
      </c>
      <c r="S359" s="36">
        <v>0</v>
      </c>
      <c r="T359" s="32" t="s">
        <v>20</v>
      </c>
      <c r="U359" s="32" t="s">
        <v>109</v>
      </c>
      <c r="V359" s="32" t="s">
        <v>1697</v>
      </c>
      <c r="W359" s="36">
        <v>8.6773796249991229</v>
      </c>
      <c r="X359" s="36">
        <v>1</v>
      </c>
      <c r="Y359" s="32" t="s">
        <v>109</v>
      </c>
      <c r="Z359" s="32" t="s">
        <v>109</v>
      </c>
      <c r="AA359" s="36" t="s">
        <v>109</v>
      </c>
      <c r="AB359" s="36" t="s">
        <v>109</v>
      </c>
      <c r="AC359" s="32" t="s">
        <v>109</v>
      </c>
      <c r="AD359" s="38">
        <v>91.112486062490802</v>
      </c>
      <c r="AE359" s="39">
        <v>1340.6</v>
      </c>
      <c r="AF359" s="38">
        <v>19131633.825129591</v>
      </c>
      <c r="AG359" s="39">
        <v>1355.01</v>
      </c>
      <c r="AH359" s="40">
        <v>156.63</v>
      </c>
      <c r="AI359" s="38">
        <v>0</v>
      </c>
      <c r="AJ359" s="38">
        <v>0</v>
      </c>
      <c r="AK359" s="38">
        <v>0</v>
      </c>
      <c r="AL359" s="38">
        <v>19337278.177124482</v>
      </c>
      <c r="AM359" s="38">
        <v>0</v>
      </c>
      <c r="AN359" s="41" t="s">
        <v>109</v>
      </c>
    </row>
    <row r="360" spans="1:40" x14ac:dyDescent="0.15">
      <c r="A360" s="32" t="s">
        <v>153</v>
      </c>
      <c r="B360" s="32" t="s">
        <v>46</v>
      </c>
      <c r="C360" s="32" t="s">
        <v>49</v>
      </c>
      <c r="D360" s="32" t="s">
        <v>515</v>
      </c>
      <c r="E360" s="32" t="s">
        <v>1023</v>
      </c>
      <c r="F360" s="32" t="s">
        <v>1527</v>
      </c>
      <c r="G360" s="32" t="s">
        <v>109</v>
      </c>
      <c r="H360" s="32" t="s">
        <v>1684</v>
      </c>
      <c r="I360" s="35">
        <v>8328673.5712455735</v>
      </c>
      <c r="J360" s="32" t="s">
        <v>149</v>
      </c>
      <c r="K360" s="35">
        <v>10827275.642619247</v>
      </c>
      <c r="L360" s="32" t="s">
        <v>1684</v>
      </c>
      <c r="M360" s="35">
        <v>8328673.5712455735</v>
      </c>
      <c r="N360" s="32" t="s">
        <v>149</v>
      </c>
      <c r="O360" s="35">
        <v>10827275.642619247</v>
      </c>
      <c r="P360" s="35">
        <v>8328673.5712455735</v>
      </c>
      <c r="Q360" s="35">
        <v>0</v>
      </c>
      <c r="R360" s="35">
        <v>0</v>
      </c>
      <c r="S360" s="36">
        <v>0</v>
      </c>
      <c r="T360" s="32" t="s">
        <v>20</v>
      </c>
      <c r="U360" s="32" t="s">
        <v>109</v>
      </c>
      <c r="V360" s="32" t="s">
        <v>1697</v>
      </c>
      <c r="W360" s="36">
        <v>8.6773796249991229</v>
      </c>
      <c r="X360" s="36">
        <v>1</v>
      </c>
      <c r="Y360" s="32" t="s">
        <v>109</v>
      </c>
      <c r="Z360" s="32" t="s">
        <v>109</v>
      </c>
      <c r="AA360" s="36" t="s">
        <v>109</v>
      </c>
      <c r="AB360" s="36" t="s">
        <v>109</v>
      </c>
      <c r="AC360" s="32" t="s">
        <v>109</v>
      </c>
      <c r="AD360" s="38">
        <v>523.41953897994711</v>
      </c>
      <c r="AE360" s="39">
        <v>95.03</v>
      </c>
      <c r="AF360" s="38">
        <v>7790863.7262169169</v>
      </c>
      <c r="AG360" s="39">
        <v>101.59</v>
      </c>
      <c r="AH360" s="40">
        <v>156.63</v>
      </c>
      <c r="AI360" s="38">
        <v>0</v>
      </c>
      <c r="AJ360" s="38">
        <v>0</v>
      </c>
      <c r="AK360" s="38">
        <v>0</v>
      </c>
      <c r="AL360" s="38">
        <v>8328673.5712455735</v>
      </c>
      <c r="AM360" s="38">
        <v>0</v>
      </c>
      <c r="AN360" s="41" t="s">
        <v>109</v>
      </c>
    </row>
    <row r="361" spans="1:40" x14ac:dyDescent="0.15">
      <c r="A361" s="32" t="s">
        <v>153</v>
      </c>
      <c r="B361" s="32" t="s">
        <v>46</v>
      </c>
      <c r="C361" s="32" t="s">
        <v>49</v>
      </c>
      <c r="D361" s="32" t="s">
        <v>516</v>
      </c>
      <c r="E361" s="32" t="s">
        <v>1024</v>
      </c>
      <c r="F361" s="32" t="s">
        <v>1528</v>
      </c>
      <c r="G361" s="32" t="s">
        <v>109</v>
      </c>
      <c r="H361" s="32" t="s">
        <v>1684</v>
      </c>
      <c r="I361" s="35">
        <v>13280803.53410936</v>
      </c>
      <c r="J361" s="32" t="s">
        <v>149</v>
      </c>
      <c r="K361" s="35">
        <v>17265044.594342168</v>
      </c>
      <c r="L361" s="32" t="s">
        <v>1684</v>
      </c>
      <c r="M361" s="35">
        <v>13280803.53410936</v>
      </c>
      <c r="N361" s="32" t="s">
        <v>149</v>
      </c>
      <c r="O361" s="35">
        <v>17265044.594342168</v>
      </c>
      <c r="P361" s="35">
        <v>13280803.53410936</v>
      </c>
      <c r="Q361" s="35">
        <v>0</v>
      </c>
      <c r="R361" s="35">
        <v>0</v>
      </c>
      <c r="S361" s="36">
        <v>0</v>
      </c>
      <c r="T361" s="32" t="s">
        <v>20</v>
      </c>
      <c r="U361" s="32" t="s">
        <v>109</v>
      </c>
      <c r="V361" s="32" t="s">
        <v>1697</v>
      </c>
      <c r="W361" s="36">
        <v>8.6773796249991229</v>
      </c>
      <c r="X361" s="36">
        <v>1</v>
      </c>
      <c r="Y361" s="32" t="s">
        <v>109</v>
      </c>
      <c r="Z361" s="32" t="s">
        <v>109</v>
      </c>
      <c r="AA361" s="36" t="s">
        <v>109</v>
      </c>
      <c r="AB361" s="36" t="s">
        <v>109</v>
      </c>
      <c r="AC361" s="32" t="s">
        <v>109</v>
      </c>
      <c r="AD361" s="38">
        <v>104.04178170373949</v>
      </c>
      <c r="AE361" s="39">
        <v>834.03</v>
      </c>
      <c r="AF361" s="38">
        <v>13591406.519739168</v>
      </c>
      <c r="AG361" s="39">
        <v>814.97</v>
      </c>
      <c r="AH361" s="40">
        <v>156.63</v>
      </c>
      <c r="AI361" s="38">
        <v>0</v>
      </c>
      <c r="AJ361" s="38">
        <v>0</v>
      </c>
      <c r="AK361" s="38">
        <v>0</v>
      </c>
      <c r="AL361" s="38">
        <v>13280803.53410936</v>
      </c>
      <c r="AM361" s="38">
        <v>0</v>
      </c>
      <c r="AN361" s="41" t="s">
        <v>109</v>
      </c>
    </row>
    <row r="362" spans="1:40" x14ac:dyDescent="0.15">
      <c r="A362" s="32" t="s">
        <v>153</v>
      </c>
      <c r="B362" s="32" t="s">
        <v>46</v>
      </c>
      <c r="C362" s="32" t="s">
        <v>49</v>
      </c>
      <c r="D362" s="32" t="s">
        <v>517</v>
      </c>
      <c r="E362" s="32" t="s">
        <v>1025</v>
      </c>
      <c r="F362" s="32" t="s">
        <v>1529</v>
      </c>
      <c r="G362" s="32" t="s">
        <v>109</v>
      </c>
      <c r="H362" s="32" t="s">
        <v>1684</v>
      </c>
      <c r="I362" s="35">
        <v>8993195.1125696693</v>
      </c>
      <c r="J362" s="32" t="s">
        <v>149</v>
      </c>
      <c r="K362" s="35">
        <v>11691153.646340571</v>
      </c>
      <c r="L362" s="32" t="s">
        <v>1684</v>
      </c>
      <c r="M362" s="35">
        <v>8993195.1125696693</v>
      </c>
      <c r="N362" s="32" t="s">
        <v>149</v>
      </c>
      <c r="O362" s="35">
        <v>11691153.646340571</v>
      </c>
      <c r="P362" s="35">
        <v>8993195.1125696693</v>
      </c>
      <c r="Q362" s="35">
        <v>0</v>
      </c>
      <c r="R362" s="35">
        <v>0</v>
      </c>
      <c r="S362" s="36">
        <v>0</v>
      </c>
      <c r="T362" s="32" t="s">
        <v>20</v>
      </c>
      <c r="U362" s="32" t="s">
        <v>109</v>
      </c>
      <c r="V362" s="32" t="s">
        <v>1697</v>
      </c>
      <c r="W362" s="36">
        <v>8.6773796249991229</v>
      </c>
      <c r="X362" s="36">
        <v>1</v>
      </c>
      <c r="Y362" s="32" t="s">
        <v>109</v>
      </c>
      <c r="Z362" s="32" t="s">
        <v>109</v>
      </c>
      <c r="AA362" s="36" t="s">
        <v>109</v>
      </c>
      <c r="AB362" s="36" t="s">
        <v>109</v>
      </c>
      <c r="AC362" s="32" t="s">
        <v>109</v>
      </c>
      <c r="AD362" s="38">
        <v>276.37454105622209</v>
      </c>
      <c r="AE362" s="39">
        <v>203.92</v>
      </c>
      <c r="AF362" s="38">
        <v>8827399.9778004568</v>
      </c>
      <c r="AG362" s="39">
        <v>207.75</v>
      </c>
      <c r="AH362" s="40">
        <v>156.63</v>
      </c>
      <c r="AI362" s="38">
        <v>0</v>
      </c>
      <c r="AJ362" s="38">
        <v>0</v>
      </c>
      <c r="AK362" s="38">
        <v>0</v>
      </c>
      <c r="AL362" s="38">
        <v>8993195.1125696693</v>
      </c>
      <c r="AM362" s="38">
        <v>0</v>
      </c>
      <c r="AN362" s="41" t="s">
        <v>109</v>
      </c>
    </row>
    <row r="363" spans="1:40" x14ac:dyDescent="0.15">
      <c r="A363" s="32" t="s">
        <v>153</v>
      </c>
      <c r="B363" s="32" t="s">
        <v>46</v>
      </c>
      <c r="C363" s="32" t="s">
        <v>49</v>
      </c>
      <c r="D363" s="32" t="s">
        <v>518</v>
      </c>
      <c r="E363" s="32" t="s">
        <v>1026</v>
      </c>
      <c r="F363" s="32" t="s">
        <v>1530</v>
      </c>
      <c r="G363" s="32" t="s">
        <v>109</v>
      </c>
      <c r="H363" s="32" t="s">
        <v>1684</v>
      </c>
      <c r="I363" s="35">
        <v>5642149.2032517754</v>
      </c>
      <c r="J363" s="32" t="s">
        <v>149</v>
      </c>
      <c r="K363" s="35">
        <v>7334793.9642273085</v>
      </c>
      <c r="L363" s="32" t="s">
        <v>1684</v>
      </c>
      <c r="M363" s="35">
        <v>5642149.2032517754</v>
      </c>
      <c r="N363" s="32" t="s">
        <v>149</v>
      </c>
      <c r="O363" s="35">
        <v>7334793.9642273085</v>
      </c>
      <c r="P363" s="35">
        <v>5642149.2032517754</v>
      </c>
      <c r="Q363" s="35">
        <v>0</v>
      </c>
      <c r="R363" s="35">
        <v>0</v>
      </c>
      <c r="S363" s="36">
        <v>0</v>
      </c>
      <c r="T363" s="32" t="s">
        <v>20</v>
      </c>
      <c r="U363" s="32" t="s">
        <v>109</v>
      </c>
      <c r="V363" s="32" t="s">
        <v>1697</v>
      </c>
      <c r="W363" s="36">
        <v>8.6773796249991229</v>
      </c>
      <c r="X363" s="36">
        <v>1</v>
      </c>
      <c r="Y363" s="32" t="s">
        <v>109</v>
      </c>
      <c r="Z363" s="32" t="s">
        <v>109</v>
      </c>
      <c r="AA363" s="36" t="s">
        <v>109</v>
      </c>
      <c r="AB363" s="36" t="s">
        <v>109</v>
      </c>
      <c r="AC363" s="32" t="s">
        <v>109</v>
      </c>
      <c r="AD363" s="38">
        <v>198.88554100497993</v>
      </c>
      <c r="AE363" s="39">
        <v>182.24</v>
      </c>
      <c r="AF363" s="38">
        <v>5677038.7773789903</v>
      </c>
      <c r="AG363" s="39">
        <v>181.12</v>
      </c>
      <c r="AH363" s="40">
        <v>156.63</v>
      </c>
      <c r="AI363" s="38">
        <v>0</v>
      </c>
      <c r="AJ363" s="38">
        <v>0</v>
      </c>
      <c r="AK363" s="38">
        <v>0</v>
      </c>
      <c r="AL363" s="38">
        <v>5642149.2032517754</v>
      </c>
      <c r="AM363" s="38">
        <v>0</v>
      </c>
      <c r="AN363" s="41" t="s">
        <v>109</v>
      </c>
    </row>
    <row r="364" spans="1:40" x14ac:dyDescent="0.15">
      <c r="A364" s="32" t="s">
        <v>153</v>
      </c>
      <c r="B364" s="32" t="s">
        <v>46</v>
      </c>
      <c r="C364" s="32" t="s">
        <v>49</v>
      </c>
      <c r="D364" s="32" t="s">
        <v>519</v>
      </c>
      <c r="E364" s="32" t="s">
        <v>1027</v>
      </c>
      <c r="F364" s="32" t="s">
        <v>1531</v>
      </c>
      <c r="G364" s="32" t="s">
        <v>109</v>
      </c>
      <c r="H364" s="32" t="s">
        <v>1684</v>
      </c>
      <c r="I364" s="35">
        <v>473532494.91556686</v>
      </c>
      <c r="J364" s="32" t="s">
        <v>149</v>
      </c>
      <c r="K364" s="35">
        <v>615592243.39023697</v>
      </c>
      <c r="L364" s="32" t="s">
        <v>1684</v>
      </c>
      <c r="M364" s="35">
        <v>473532494.91556686</v>
      </c>
      <c r="N364" s="32" t="s">
        <v>149</v>
      </c>
      <c r="O364" s="35">
        <v>615592243.39023697</v>
      </c>
      <c r="P364" s="35">
        <v>473532494.91556686</v>
      </c>
      <c r="Q364" s="35">
        <v>0</v>
      </c>
      <c r="R364" s="35">
        <v>0</v>
      </c>
      <c r="S364" s="36">
        <v>0</v>
      </c>
      <c r="T364" s="32" t="s">
        <v>20</v>
      </c>
      <c r="U364" s="32" t="s">
        <v>109</v>
      </c>
      <c r="V364" s="32" t="s">
        <v>1697</v>
      </c>
      <c r="W364" s="36">
        <v>8.6773796249991229</v>
      </c>
      <c r="X364" s="36">
        <v>1</v>
      </c>
      <c r="Y364" s="32" t="s">
        <v>109</v>
      </c>
      <c r="Z364" s="32" t="s">
        <v>109</v>
      </c>
      <c r="AA364" s="36" t="s">
        <v>109</v>
      </c>
      <c r="AB364" s="36" t="s">
        <v>109</v>
      </c>
      <c r="AC364" s="32" t="s">
        <v>109</v>
      </c>
      <c r="AD364" s="38">
        <v>7604.334860571732</v>
      </c>
      <c r="AE364" s="39">
        <v>342.46</v>
      </c>
      <c r="AF364" s="38">
        <v>407892794.2055546</v>
      </c>
      <c r="AG364" s="39">
        <v>397.57</v>
      </c>
      <c r="AH364" s="40">
        <v>156.63</v>
      </c>
      <c r="AI364" s="38">
        <v>0</v>
      </c>
      <c r="AJ364" s="38">
        <v>0</v>
      </c>
      <c r="AK364" s="38">
        <v>0</v>
      </c>
      <c r="AL364" s="38">
        <v>473532494.91556686</v>
      </c>
      <c r="AM364" s="38">
        <v>0</v>
      </c>
      <c r="AN364" s="41" t="s">
        <v>109</v>
      </c>
    </row>
    <row r="365" spans="1:40" x14ac:dyDescent="0.15">
      <c r="A365" s="32" t="s">
        <v>153</v>
      </c>
      <c r="B365" s="32" t="s">
        <v>46</v>
      </c>
      <c r="C365" s="32" t="s">
        <v>49</v>
      </c>
      <c r="D365" s="32" t="s">
        <v>520</v>
      </c>
      <c r="E365" s="32" t="s">
        <v>1028</v>
      </c>
      <c r="F365" s="32" t="s">
        <v>1532</v>
      </c>
      <c r="G365" s="32" t="s">
        <v>109</v>
      </c>
      <c r="H365" s="32" t="s">
        <v>1684</v>
      </c>
      <c r="I365" s="35">
        <v>4700865.5890974049</v>
      </c>
      <c r="J365" s="32" t="s">
        <v>149</v>
      </c>
      <c r="K365" s="35">
        <v>6111125.2658266276</v>
      </c>
      <c r="L365" s="32" t="s">
        <v>1684</v>
      </c>
      <c r="M365" s="35">
        <v>4700865.5890974049</v>
      </c>
      <c r="N365" s="32" t="s">
        <v>149</v>
      </c>
      <c r="O365" s="35">
        <v>6111125.2658266276</v>
      </c>
      <c r="P365" s="35">
        <v>4700865.5890974049</v>
      </c>
      <c r="Q365" s="35">
        <v>0</v>
      </c>
      <c r="R365" s="35">
        <v>0</v>
      </c>
      <c r="S365" s="36">
        <v>0</v>
      </c>
      <c r="T365" s="32" t="s">
        <v>20</v>
      </c>
      <c r="U365" s="32" t="s">
        <v>109</v>
      </c>
      <c r="V365" s="32" t="s">
        <v>1697</v>
      </c>
      <c r="W365" s="36">
        <v>8.6773796249991229</v>
      </c>
      <c r="X365" s="36">
        <v>1</v>
      </c>
      <c r="Y365" s="32" t="s">
        <v>109</v>
      </c>
      <c r="Z365" s="32" t="s">
        <v>109</v>
      </c>
      <c r="AA365" s="36" t="s">
        <v>109</v>
      </c>
      <c r="AB365" s="36" t="s">
        <v>109</v>
      </c>
      <c r="AC365" s="32" t="s">
        <v>109</v>
      </c>
      <c r="AD365" s="38">
        <v>150.20544130873483</v>
      </c>
      <c r="AE365" s="39">
        <v>203.1</v>
      </c>
      <c r="AF365" s="38">
        <v>4778268.3359951749</v>
      </c>
      <c r="AG365" s="39">
        <v>199.81</v>
      </c>
      <c r="AH365" s="40">
        <v>156.63</v>
      </c>
      <c r="AI365" s="38">
        <v>0</v>
      </c>
      <c r="AJ365" s="38">
        <v>0</v>
      </c>
      <c r="AK365" s="38">
        <v>0</v>
      </c>
      <c r="AL365" s="38">
        <v>4700865.5890974049</v>
      </c>
      <c r="AM365" s="38">
        <v>0</v>
      </c>
      <c r="AN365" s="41" t="s">
        <v>109</v>
      </c>
    </row>
    <row r="366" spans="1:40" x14ac:dyDescent="0.15">
      <c r="A366" s="32" t="s">
        <v>153</v>
      </c>
      <c r="B366" s="32" t="s">
        <v>46</v>
      </c>
      <c r="C366" s="32" t="s">
        <v>49</v>
      </c>
      <c r="D366" s="32" t="s">
        <v>521</v>
      </c>
      <c r="E366" s="32" t="s">
        <v>1029</v>
      </c>
      <c r="F366" s="32" t="s">
        <v>1533</v>
      </c>
      <c r="G366" s="32" t="s">
        <v>109</v>
      </c>
      <c r="H366" s="32" t="s">
        <v>1684</v>
      </c>
      <c r="I366" s="35">
        <v>18697556.49999484</v>
      </c>
      <c r="J366" s="32" t="s">
        <v>149</v>
      </c>
      <c r="K366" s="35">
        <v>24306823.449993294</v>
      </c>
      <c r="L366" s="32" t="s">
        <v>1684</v>
      </c>
      <c r="M366" s="35">
        <v>18697556.49999484</v>
      </c>
      <c r="N366" s="32" t="s">
        <v>149</v>
      </c>
      <c r="O366" s="35">
        <v>24306823.449993294</v>
      </c>
      <c r="P366" s="35">
        <v>18592972.468838334</v>
      </c>
      <c r="Q366" s="35">
        <v>104584.03115650569</v>
      </c>
      <c r="R366" s="35">
        <v>0</v>
      </c>
      <c r="S366" s="36">
        <v>0</v>
      </c>
      <c r="T366" s="32" t="s">
        <v>20</v>
      </c>
      <c r="U366" s="32" t="s">
        <v>109</v>
      </c>
      <c r="V366" s="32" t="s">
        <v>1697</v>
      </c>
      <c r="W366" s="36">
        <v>8.6773796249991229</v>
      </c>
      <c r="X366" s="36">
        <v>1</v>
      </c>
      <c r="Y366" s="32" t="s">
        <v>109</v>
      </c>
      <c r="Z366" s="32" t="s">
        <v>109</v>
      </c>
      <c r="AA366" s="36" t="s">
        <v>109</v>
      </c>
      <c r="AB366" s="36" t="s">
        <v>109</v>
      </c>
      <c r="AC366" s="32" t="s">
        <v>109</v>
      </c>
      <c r="AD366" s="38">
        <v>158.18863056373402</v>
      </c>
      <c r="AE366" s="39">
        <v>785.57</v>
      </c>
      <c r="AF366" s="38">
        <v>19464134.78565966</v>
      </c>
      <c r="AG366" s="39">
        <v>750.41</v>
      </c>
      <c r="AH366" s="40">
        <v>156.63</v>
      </c>
      <c r="AI366" s="38">
        <v>104584.03115650569</v>
      </c>
      <c r="AJ366" s="38">
        <v>0</v>
      </c>
      <c r="AK366" s="38">
        <v>104584.03115650569</v>
      </c>
      <c r="AL366" s="38">
        <v>18697556.49999484</v>
      </c>
      <c r="AM366" s="38">
        <v>0</v>
      </c>
      <c r="AN366" s="41" t="s">
        <v>109</v>
      </c>
    </row>
    <row r="367" spans="1:40" x14ac:dyDescent="0.15">
      <c r="A367" s="32" t="s">
        <v>153</v>
      </c>
      <c r="B367" s="32" t="s">
        <v>46</v>
      </c>
      <c r="C367" s="32" t="s">
        <v>49</v>
      </c>
      <c r="D367" s="32" t="s">
        <v>522</v>
      </c>
      <c r="E367" s="32" t="s">
        <v>1030</v>
      </c>
      <c r="F367" s="32" t="s">
        <v>1534</v>
      </c>
      <c r="G367" s="32" t="s">
        <v>109</v>
      </c>
      <c r="H367" s="32" t="s">
        <v>1684</v>
      </c>
      <c r="I367" s="35">
        <v>348013357.10767847</v>
      </c>
      <c r="J367" s="32" t="s">
        <v>149</v>
      </c>
      <c r="K367" s="35">
        <v>452417364.23998201</v>
      </c>
      <c r="L367" s="32" t="s">
        <v>1684</v>
      </c>
      <c r="M367" s="35">
        <v>348013357.10767847</v>
      </c>
      <c r="N367" s="32" t="s">
        <v>149</v>
      </c>
      <c r="O367" s="35">
        <v>452417364.23998201</v>
      </c>
      <c r="P367" s="35">
        <v>348013357.10767847</v>
      </c>
      <c r="Q367" s="35">
        <v>0</v>
      </c>
      <c r="R367" s="35">
        <v>0</v>
      </c>
      <c r="S367" s="36">
        <v>0</v>
      </c>
      <c r="T367" s="32" t="s">
        <v>20</v>
      </c>
      <c r="U367" s="32" t="s">
        <v>109</v>
      </c>
      <c r="V367" s="32" t="s">
        <v>1697</v>
      </c>
      <c r="W367" s="36">
        <v>8.6773796249991229</v>
      </c>
      <c r="X367" s="36">
        <v>1</v>
      </c>
      <c r="Y367" s="32" t="s">
        <v>109</v>
      </c>
      <c r="Z367" s="32" t="s">
        <v>109</v>
      </c>
      <c r="AA367" s="36" t="s">
        <v>109</v>
      </c>
      <c r="AB367" s="36" t="s">
        <v>109</v>
      </c>
      <c r="AC367" s="32" t="s">
        <v>109</v>
      </c>
      <c r="AD367" s="38">
        <v>3506.7026540546458</v>
      </c>
      <c r="AE367" s="39">
        <v>609.46</v>
      </c>
      <c r="AF367" s="38">
        <v>334748852.81636155</v>
      </c>
      <c r="AG367" s="39">
        <v>633.61</v>
      </c>
      <c r="AH367" s="40">
        <v>156.63</v>
      </c>
      <c r="AI367" s="38">
        <v>0</v>
      </c>
      <c r="AJ367" s="38">
        <v>0</v>
      </c>
      <c r="AK367" s="38">
        <v>0</v>
      </c>
      <c r="AL367" s="38">
        <v>348013357.10767847</v>
      </c>
      <c r="AM367" s="38">
        <v>0</v>
      </c>
      <c r="AN367" s="41" t="s">
        <v>109</v>
      </c>
    </row>
    <row r="368" spans="1:40" x14ac:dyDescent="0.15">
      <c r="A368" s="32" t="s">
        <v>153</v>
      </c>
      <c r="B368" s="32" t="s">
        <v>46</v>
      </c>
      <c r="C368" s="32" t="s">
        <v>49</v>
      </c>
      <c r="D368" s="32" t="s">
        <v>523</v>
      </c>
      <c r="E368" s="32" t="s">
        <v>1031</v>
      </c>
      <c r="F368" s="32" t="s">
        <v>1535</v>
      </c>
      <c r="G368" s="32" t="s">
        <v>109</v>
      </c>
      <c r="H368" s="32" t="s">
        <v>1684</v>
      </c>
      <c r="I368" s="35">
        <v>4212936.2724623159</v>
      </c>
      <c r="J368" s="32" t="s">
        <v>149</v>
      </c>
      <c r="K368" s="35">
        <v>5476817.1542010112</v>
      </c>
      <c r="L368" s="32" t="s">
        <v>1684</v>
      </c>
      <c r="M368" s="35">
        <v>4212936.2724623159</v>
      </c>
      <c r="N368" s="32" t="s">
        <v>149</v>
      </c>
      <c r="O368" s="35">
        <v>5476817.1542010112</v>
      </c>
      <c r="P368" s="35">
        <v>4212936.2724623159</v>
      </c>
      <c r="Q368" s="35">
        <v>0</v>
      </c>
      <c r="R368" s="35">
        <v>0</v>
      </c>
      <c r="S368" s="36">
        <v>0</v>
      </c>
      <c r="T368" s="32" t="s">
        <v>20</v>
      </c>
      <c r="U368" s="32" t="s">
        <v>109</v>
      </c>
      <c r="V368" s="32" t="s">
        <v>1697</v>
      </c>
      <c r="W368" s="36">
        <v>8.6773796249991229</v>
      </c>
      <c r="X368" s="36">
        <v>1</v>
      </c>
      <c r="Y368" s="32" t="s">
        <v>109</v>
      </c>
      <c r="Z368" s="32" t="s">
        <v>109</v>
      </c>
      <c r="AA368" s="36" t="s">
        <v>109</v>
      </c>
      <c r="AB368" s="36" t="s">
        <v>109</v>
      </c>
      <c r="AC368" s="32" t="s">
        <v>109</v>
      </c>
      <c r="AD368" s="38">
        <v>359.59061165996366</v>
      </c>
      <c r="AE368" s="39">
        <v>74.150000000000006</v>
      </c>
      <c r="AF368" s="38">
        <v>4176326.4945982406</v>
      </c>
      <c r="AG368" s="39">
        <v>74.8</v>
      </c>
      <c r="AH368" s="40">
        <v>156.63</v>
      </c>
      <c r="AI368" s="38">
        <v>0</v>
      </c>
      <c r="AJ368" s="38">
        <v>0</v>
      </c>
      <c r="AK368" s="38">
        <v>0</v>
      </c>
      <c r="AL368" s="38">
        <v>4212936.2724623159</v>
      </c>
      <c r="AM368" s="38">
        <v>0</v>
      </c>
      <c r="AN368" s="41" t="s">
        <v>109</v>
      </c>
    </row>
    <row r="369" spans="1:40" x14ac:dyDescent="0.15">
      <c r="A369" s="32" t="s">
        <v>153</v>
      </c>
      <c r="B369" s="32" t="s">
        <v>46</v>
      </c>
      <c r="C369" s="32" t="s">
        <v>49</v>
      </c>
      <c r="D369" s="32" t="s">
        <v>524</v>
      </c>
      <c r="E369" s="32" t="s">
        <v>1032</v>
      </c>
      <c r="F369" s="32" t="s">
        <v>1536</v>
      </c>
      <c r="G369" s="32" t="s">
        <v>109</v>
      </c>
      <c r="H369" s="32" t="s">
        <v>1684</v>
      </c>
      <c r="I369" s="35">
        <v>15319338.244119223</v>
      </c>
      <c r="J369" s="32" t="s">
        <v>149</v>
      </c>
      <c r="K369" s="35">
        <v>19915139.717354991</v>
      </c>
      <c r="L369" s="32" t="s">
        <v>1684</v>
      </c>
      <c r="M369" s="35">
        <v>15319338.244119223</v>
      </c>
      <c r="N369" s="32" t="s">
        <v>149</v>
      </c>
      <c r="O369" s="35">
        <v>19915139.717354991</v>
      </c>
      <c r="P369" s="35">
        <v>15319338.244119223</v>
      </c>
      <c r="Q369" s="35">
        <v>0</v>
      </c>
      <c r="R369" s="35">
        <v>0</v>
      </c>
      <c r="S369" s="36">
        <v>0</v>
      </c>
      <c r="T369" s="32" t="s">
        <v>20</v>
      </c>
      <c r="U369" s="32" t="s">
        <v>109</v>
      </c>
      <c r="V369" s="32" t="s">
        <v>1697</v>
      </c>
      <c r="W369" s="36">
        <v>8.6773796249991229</v>
      </c>
      <c r="X369" s="36">
        <v>1</v>
      </c>
      <c r="Y369" s="32" t="s">
        <v>109</v>
      </c>
      <c r="Z369" s="32" t="s">
        <v>109</v>
      </c>
      <c r="AA369" s="36" t="s">
        <v>109</v>
      </c>
      <c r="AB369" s="36" t="s">
        <v>109</v>
      </c>
      <c r="AC369" s="32" t="s">
        <v>109</v>
      </c>
      <c r="AD369" s="38">
        <v>129.37973020873693</v>
      </c>
      <c r="AE369" s="39">
        <v>689.93</v>
      </c>
      <c r="AF369" s="38">
        <v>13981256.976401225</v>
      </c>
      <c r="AG369" s="39">
        <v>755.96</v>
      </c>
      <c r="AH369" s="40">
        <v>156.63</v>
      </c>
      <c r="AI369" s="38">
        <v>0</v>
      </c>
      <c r="AJ369" s="38">
        <v>0</v>
      </c>
      <c r="AK369" s="38">
        <v>0</v>
      </c>
      <c r="AL369" s="38">
        <v>15319338.244119223</v>
      </c>
      <c r="AM369" s="38">
        <v>0</v>
      </c>
      <c r="AN369" s="41" t="s">
        <v>109</v>
      </c>
    </row>
    <row r="370" spans="1:40" x14ac:dyDescent="0.15">
      <c r="A370" s="32" t="s">
        <v>153</v>
      </c>
      <c r="B370" s="32" t="s">
        <v>46</v>
      </c>
      <c r="C370" s="32" t="s">
        <v>49</v>
      </c>
      <c r="D370" s="32" t="s">
        <v>525</v>
      </c>
      <c r="E370" s="32" t="s">
        <v>1033</v>
      </c>
      <c r="F370" s="32" t="s">
        <v>1537</v>
      </c>
      <c r="G370" s="32" t="s">
        <v>109</v>
      </c>
      <c r="H370" s="32" t="s">
        <v>1684</v>
      </c>
      <c r="I370" s="35">
        <v>1944938.6711249012</v>
      </c>
      <c r="J370" s="32" t="s">
        <v>149</v>
      </c>
      <c r="K370" s="35">
        <v>2528420.2724623713</v>
      </c>
      <c r="L370" s="32" t="s">
        <v>1684</v>
      </c>
      <c r="M370" s="35">
        <v>1944938.6711249012</v>
      </c>
      <c r="N370" s="32" t="s">
        <v>149</v>
      </c>
      <c r="O370" s="35">
        <v>2528420.2724623713</v>
      </c>
      <c r="P370" s="35">
        <v>1927346.2384469742</v>
      </c>
      <c r="Q370" s="35">
        <v>17592.432677926972</v>
      </c>
      <c r="R370" s="35">
        <v>0</v>
      </c>
      <c r="S370" s="36">
        <v>0</v>
      </c>
      <c r="T370" s="32" t="s">
        <v>20</v>
      </c>
      <c r="U370" s="32" t="s">
        <v>109</v>
      </c>
      <c r="V370" s="32" t="s">
        <v>1697</v>
      </c>
      <c r="W370" s="36">
        <v>8.6773796249991229</v>
      </c>
      <c r="X370" s="36">
        <v>1</v>
      </c>
      <c r="Y370" s="32" t="s">
        <v>109</v>
      </c>
      <c r="Z370" s="32" t="s">
        <v>109</v>
      </c>
      <c r="AA370" s="36" t="s">
        <v>109</v>
      </c>
      <c r="AB370" s="36" t="s">
        <v>109</v>
      </c>
      <c r="AC370" s="32" t="s">
        <v>109</v>
      </c>
      <c r="AD370" s="38">
        <v>415.99357922245798</v>
      </c>
      <c r="AE370" s="39">
        <v>30.55</v>
      </c>
      <c r="AF370" s="38">
        <v>1990548.6271360251</v>
      </c>
      <c r="AG370" s="39">
        <v>29.58</v>
      </c>
      <c r="AH370" s="40">
        <v>156.63</v>
      </c>
      <c r="AI370" s="38">
        <v>17592.432677926972</v>
      </c>
      <c r="AJ370" s="38">
        <v>0</v>
      </c>
      <c r="AK370" s="38">
        <v>17592.432677926972</v>
      </c>
      <c r="AL370" s="38">
        <v>1944938.6711249012</v>
      </c>
      <c r="AM370" s="38">
        <v>0</v>
      </c>
      <c r="AN370" s="41" t="s">
        <v>109</v>
      </c>
    </row>
    <row r="371" spans="1:40" x14ac:dyDescent="0.15">
      <c r="A371" s="32" t="s">
        <v>153</v>
      </c>
      <c r="B371" s="32" t="s">
        <v>46</v>
      </c>
      <c r="C371" s="32" t="s">
        <v>49</v>
      </c>
      <c r="D371" s="32" t="s">
        <v>526</v>
      </c>
      <c r="E371" s="32" t="s">
        <v>1034</v>
      </c>
      <c r="F371" s="32" t="s">
        <v>1538</v>
      </c>
      <c r="G371" s="32" t="s">
        <v>109</v>
      </c>
      <c r="H371" s="32" t="s">
        <v>1684</v>
      </c>
      <c r="I371" s="35">
        <v>5024761.3658009535</v>
      </c>
      <c r="J371" s="32" t="s">
        <v>149</v>
      </c>
      <c r="K371" s="35">
        <v>6532189.7755412403</v>
      </c>
      <c r="L371" s="32" t="s">
        <v>1684</v>
      </c>
      <c r="M371" s="35">
        <v>5024761.3658009535</v>
      </c>
      <c r="N371" s="32" t="s">
        <v>149</v>
      </c>
      <c r="O371" s="35">
        <v>6532189.7755412403</v>
      </c>
      <c r="P371" s="35">
        <v>5024761.3658009535</v>
      </c>
      <c r="Q371" s="35">
        <v>0</v>
      </c>
      <c r="R371" s="35">
        <v>0</v>
      </c>
      <c r="S371" s="36">
        <v>0</v>
      </c>
      <c r="T371" s="32" t="s">
        <v>20</v>
      </c>
      <c r="U371" s="32" t="s">
        <v>109</v>
      </c>
      <c r="V371" s="32" t="s">
        <v>1697</v>
      </c>
      <c r="W371" s="36">
        <v>8.6773796249991229</v>
      </c>
      <c r="X371" s="36">
        <v>1</v>
      </c>
      <c r="Y371" s="32" t="s">
        <v>109</v>
      </c>
      <c r="Z371" s="32" t="s">
        <v>109</v>
      </c>
      <c r="AA371" s="36" t="s">
        <v>109</v>
      </c>
      <c r="AB371" s="36" t="s">
        <v>109</v>
      </c>
      <c r="AC371" s="32" t="s">
        <v>109</v>
      </c>
      <c r="AD371" s="38">
        <v>176.32435397998219</v>
      </c>
      <c r="AE371" s="39">
        <v>170.68</v>
      </c>
      <c r="AF371" s="38">
        <v>4713786.207359029</v>
      </c>
      <c r="AG371" s="39">
        <v>181.94</v>
      </c>
      <c r="AH371" s="40">
        <v>156.63</v>
      </c>
      <c r="AI371" s="38">
        <v>0</v>
      </c>
      <c r="AJ371" s="38">
        <v>0</v>
      </c>
      <c r="AK371" s="38">
        <v>0</v>
      </c>
      <c r="AL371" s="38">
        <v>5024761.3658009535</v>
      </c>
      <c r="AM371" s="38">
        <v>0</v>
      </c>
      <c r="AN371" s="41" t="s">
        <v>109</v>
      </c>
    </row>
    <row r="372" spans="1:40" x14ac:dyDescent="0.15">
      <c r="A372" s="32" t="s">
        <v>153</v>
      </c>
      <c r="B372" s="32" t="s">
        <v>46</v>
      </c>
      <c r="C372" s="32" t="s">
        <v>49</v>
      </c>
      <c r="D372" s="32" t="s">
        <v>527</v>
      </c>
      <c r="E372" s="32" t="s">
        <v>1035</v>
      </c>
      <c r="F372" s="32" t="s">
        <v>1539</v>
      </c>
      <c r="G372" s="32" t="s">
        <v>109</v>
      </c>
      <c r="H372" s="32" t="s">
        <v>1684</v>
      </c>
      <c r="I372" s="35">
        <v>6318630.5165916178</v>
      </c>
      <c r="J372" s="32" t="s">
        <v>149</v>
      </c>
      <c r="K372" s="35">
        <v>8214219.6715691034</v>
      </c>
      <c r="L372" s="32" t="s">
        <v>1684</v>
      </c>
      <c r="M372" s="35">
        <v>6318630.5165916178</v>
      </c>
      <c r="N372" s="32" t="s">
        <v>149</v>
      </c>
      <c r="O372" s="35">
        <v>8214219.6715691034</v>
      </c>
      <c r="P372" s="35">
        <v>6318630.5165916178</v>
      </c>
      <c r="Q372" s="35">
        <v>0</v>
      </c>
      <c r="R372" s="35">
        <v>0</v>
      </c>
      <c r="S372" s="36">
        <v>0</v>
      </c>
      <c r="T372" s="32" t="s">
        <v>20</v>
      </c>
      <c r="U372" s="32" t="s">
        <v>109</v>
      </c>
      <c r="V372" s="32" t="s">
        <v>1697</v>
      </c>
      <c r="W372" s="36">
        <v>8.6773796249991229</v>
      </c>
      <c r="X372" s="36">
        <v>1</v>
      </c>
      <c r="Y372" s="32" t="s">
        <v>109</v>
      </c>
      <c r="Z372" s="32" t="s">
        <v>109</v>
      </c>
      <c r="AA372" s="36" t="s">
        <v>109</v>
      </c>
      <c r="AB372" s="36" t="s">
        <v>109</v>
      </c>
      <c r="AC372" s="32" t="s">
        <v>109</v>
      </c>
      <c r="AD372" s="38">
        <v>299.02250187746978</v>
      </c>
      <c r="AE372" s="39">
        <v>132.29</v>
      </c>
      <c r="AF372" s="38">
        <v>6195920.4806840438</v>
      </c>
      <c r="AG372" s="39">
        <v>134.91</v>
      </c>
      <c r="AH372" s="40">
        <v>156.63</v>
      </c>
      <c r="AI372" s="38">
        <v>0</v>
      </c>
      <c r="AJ372" s="38">
        <v>0</v>
      </c>
      <c r="AK372" s="38">
        <v>0</v>
      </c>
      <c r="AL372" s="38">
        <v>6318630.5165916178</v>
      </c>
      <c r="AM372" s="38">
        <v>0</v>
      </c>
      <c r="AN372" s="41" t="s">
        <v>109</v>
      </c>
    </row>
    <row r="373" spans="1:40" x14ac:dyDescent="0.15">
      <c r="A373" s="32" t="s">
        <v>153</v>
      </c>
      <c r="B373" s="32" t="s">
        <v>46</v>
      </c>
      <c r="C373" s="32" t="s">
        <v>49</v>
      </c>
      <c r="D373" s="32" t="s">
        <v>528</v>
      </c>
      <c r="E373" s="32" t="s">
        <v>1036</v>
      </c>
      <c r="F373" s="32" t="s">
        <v>1540</v>
      </c>
      <c r="G373" s="32" t="s">
        <v>109</v>
      </c>
      <c r="H373" s="32" t="s">
        <v>1684</v>
      </c>
      <c r="I373" s="35">
        <v>1964705.3080416678</v>
      </c>
      <c r="J373" s="32" t="s">
        <v>149</v>
      </c>
      <c r="K373" s="35">
        <v>2554116.9004541682</v>
      </c>
      <c r="L373" s="32" t="s">
        <v>1684</v>
      </c>
      <c r="M373" s="35">
        <v>1964705.3080416678</v>
      </c>
      <c r="N373" s="32" t="s">
        <v>149</v>
      </c>
      <c r="O373" s="35">
        <v>2554116.9004541682</v>
      </c>
      <c r="P373" s="35">
        <v>1964705.3080416678</v>
      </c>
      <c r="Q373" s="35">
        <v>0</v>
      </c>
      <c r="R373" s="35">
        <v>0</v>
      </c>
      <c r="S373" s="36">
        <v>0</v>
      </c>
      <c r="T373" s="32" t="s">
        <v>20</v>
      </c>
      <c r="U373" s="32" t="s">
        <v>109</v>
      </c>
      <c r="V373" s="32" t="s">
        <v>1697</v>
      </c>
      <c r="W373" s="36">
        <v>8.6773796249991229</v>
      </c>
      <c r="X373" s="36">
        <v>1</v>
      </c>
      <c r="Y373" s="32" t="s">
        <v>109</v>
      </c>
      <c r="Z373" s="32" t="s">
        <v>109</v>
      </c>
      <c r="AA373" s="36" t="s">
        <v>109</v>
      </c>
      <c r="AB373" s="36" t="s">
        <v>109</v>
      </c>
      <c r="AC373" s="32" t="s">
        <v>109</v>
      </c>
      <c r="AD373" s="38">
        <v>166.69246259623316</v>
      </c>
      <c r="AE373" s="39">
        <v>71.430000000000007</v>
      </c>
      <c r="AF373" s="38">
        <v>1864968.8082388716</v>
      </c>
      <c r="AG373" s="39">
        <v>75.25</v>
      </c>
      <c r="AH373" s="40">
        <v>156.63</v>
      </c>
      <c r="AI373" s="38">
        <v>0</v>
      </c>
      <c r="AJ373" s="38">
        <v>0</v>
      </c>
      <c r="AK373" s="38">
        <v>0</v>
      </c>
      <c r="AL373" s="38">
        <v>1964705.3080416678</v>
      </c>
      <c r="AM373" s="38">
        <v>0</v>
      </c>
      <c r="AN373" s="41" t="s">
        <v>109</v>
      </c>
    </row>
    <row r="374" spans="1:40" x14ac:dyDescent="0.15">
      <c r="A374" s="32" t="s">
        <v>153</v>
      </c>
      <c r="B374" s="32" t="s">
        <v>46</v>
      </c>
      <c r="C374" s="32" t="s">
        <v>49</v>
      </c>
      <c r="D374" s="32" t="s">
        <v>529</v>
      </c>
      <c r="E374" s="32" t="s">
        <v>1037</v>
      </c>
      <c r="F374" s="32" t="s">
        <v>1541</v>
      </c>
      <c r="G374" s="32" t="s">
        <v>109</v>
      </c>
      <c r="H374" s="32" t="s">
        <v>1684</v>
      </c>
      <c r="I374" s="35">
        <v>2479501.7010192722</v>
      </c>
      <c r="J374" s="32" t="s">
        <v>149</v>
      </c>
      <c r="K374" s="35">
        <v>3223352.2113250541</v>
      </c>
      <c r="L374" s="32" t="s">
        <v>1684</v>
      </c>
      <c r="M374" s="35">
        <v>2479501.7010192722</v>
      </c>
      <c r="N374" s="32" t="s">
        <v>149</v>
      </c>
      <c r="O374" s="35">
        <v>3223352.2113250541</v>
      </c>
      <c r="P374" s="35">
        <v>2455488.0074188458</v>
      </c>
      <c r="Q374" s="35">
        <v>24013.693600426326</v>
      </c>
      <c r="R374" s="35">
        <v>0</v>
      </c>
      <c r="S374" s="36">
        <v>0</v>
      </c>
      <c r="T374" s="32" t="s">
        <v>20</v>
      </c>
      <c r="U374" s="32" t="s">
        <v>109</v>
      </c>
      <c r="V374" s="32" t="s">
        <v>1697</v>
      </c>
      <c r="W374" s="36">
        <v>8.6773796249991229</v>
      </c>
      <c r="X374" s="36">
        <v>1</v>
      </c>
      <c r="Y374" s="32" t="s">
        <v>109</v>
      </c>
      <c r="Z374" s="32" t="s">
        <v>109</v>
      </c>
      <c r="AA374" s="36" t="s">
        <v>109</v>
      </c>
      <c r="AB374" s="36" t="s">
        <v>109</v>
      </c>
      <c r="AC374" s="32" t="s">
        <v>109</v>
      </c>
      <c r="AD374" s="38">
        <v>239.92954663122578</v>
      </c>
      <c r="AE374" s="39">
        <v>66.599999999999994</v>
      </c>
      <c r="AF374" s="38">
        <v>2502838.9928779299</v>
      </c>
      <c r="AG374" s="39">
        <v>65.34</v>
      </c>
      <c r="AH374" s="40">
        <v>156.63</v>
      </c>
      <c r="AI374" s="38">
        <v>24013.693600426326</v>
      </c>
      <c r="AJ374" s="38">
        <v>0</v>
      </c>
      <c r="AK374" s="38">
        <v>24013.693600426326</v>
      </c>
      <c r="AL374" s="38">
        <v>2479501.7010192722</v>
      </c>
      <c r="AM374" s="38">
        <v>0</v>
      </c>
      <c r="AN374" s="41" t="s">
        <v>109</v>
      </c>
    </row>
    <row r="375" spans="1:40" x14ac:dyDescent="0.15">
      <c r="A375" s="32" t="s">
        <v>153</v>
      </c>
      <c r="B375" s="32" t="s">
        <v>46</v>
      </c>
      <c r="C375" s="32" t="s">
        <v>49</v>
      </c>
      <c r="D375" s="32" t="s">
        <v>530</v>
      </c>
      <c r="E375" s="32" t="s">
        <v>1038</v>
      </c>
      <c r="F375" s="32" t="s">
        <v>1542</v>
      </c>
      <c r="G375" s="32" t="s">
        <v>109</v>
      </c>
      <c r="H375" s="32" t="s">
        <v>1684</v>
      </c>
      <c r="I375" s="35">
        <v>19198865.468273714</v>
      </c>
      <c r="J375" s="32" t="s">
        <v>149</v>
      </c>
      <c r="K375" s="35">
        <v>24958525.108755827</v>
      </c>
      <c r="L375" s="32" t="s">
        <v>1684</v>
      </c>
      <c r="M375" s="35">
        <v>19198865.468273714</v>
      </c>
      <c r="N375" s="32" t="s">
        <v>149</v>
      </c>
      <c r="O375" s="35">
        <v>24958525.108755827</v>
      </c>
      <c r="P375" s="35">
        <v>19198865.468273714</v>
      </c>
      <c r="Q375" s="35">
        <v>0</v>
      </c>
      <c r="R375" s="35">
        <v>0</v>
      </c>
      <c r="S375" s="36">
        <v>0</v>
      </c>
      <c r="T375" s="32" t="s">
        <v>20</v>
      </c>
      <c r="U375" s="32" t="s">
        <v>109</v>
      </c>
      <c r="V375" s="32" t="s">
        <v>1697</v>
      </c>
      <c r="W375" s="36">
        <v>8.6773796249991229</v>
      </c>
      <c r="X375" s="36">
        <v>1</v>
      </c>
      <c r="Y375" s="32" t="s">
        <v>109</v>
      </c>
      <c r="Z375" s="32" t="s">
        <v>109</v>
      </c>
      <c r="AA375" s="36" t="s">
        <v>109</v>
      </c>
      <c r="AB375" s="36" t="s">
        <v>109</v>
      </c>
      <c r="AC375" s="32" t="s">
        <v>109</v>
      </c>
      <c r="AD375" s="38">
        <v>299.19604946996981</v>
      </c>
      <c r="AE375" s="39">
        <v>389.83</v>
      </c>
      <c r="AF375" s="38">
        <v>18268633.364809744</v>
      </c>
      <c r="AG375" s="39">
        <v>409.68</v>
      </c>
      <c r="AH375" s="40">
        <v>156.63</v>
      </c>
      <c r="AI375" s="38">
        <v>0</v>
      </c>
      <c r="AJ375" s="38">
        <v>0</v>
      </c>
      <c r="AK375" s="38">
        <v>0</v>
      </c>
      <c r="AL375" s="38">
        <v>19198865.468273714</v>
      </c>
      <c r="AM375" s="38">
        <v>0</v>
      </c>
      <c r="AN375" s="41" t="s">
        <v>109</v>
      </c>
    </row>
    <row r="376" spans="1:40" x14ac:dyDescent="0.15">
      <c r="A376" s="32" t="s">
        <v>153</v>
      </c>
      <c r="B376" s="32" t="s">
        <v>46</v>
      </c>
      <c r="C376" s="32" t="s">
        <v>49</v>
      </c>
      <c r="D376" s="32" t="s">
        <v>531</v>
      </c>
      <c r="E376" s="32" t="s">
        <v>1039</v>
      </c>
      <c r="F376" s="32" t="s">
        <v>1543</v>
      </c>
      <c r="G376" s="32" t="s">
        <v>109</v>
      </c>
      <c r="H376" s="32" t="s">
        <v>1684</v>
      </c>
      <c r="I376" s="35">
        <v>7359195.6755350456</v>
      </c>
      <c r="J376" s="32" t="s">
        <v>149</v>
      </c>
      <c r="K376" s="35">
        <v>9566954.3781955596</v>
      </c>
      <c r="L376" s="32" t="s">
        <v>1684</v>
      </c>
      <c r="M376" s="35">
        <v>7359195.6755350456</v>
      </c>
      <c r="N376" s="32" t="s">
        <v>149</v>
      </c>
      <c r="O376" s="35">
        <v>9566954.3781955596</v>
      </c>
      <c r="P376" s="35">
        <v>7331416.0859511662</v>
      </c>
      <c r="Q376" s="35">
        <v>27779.589583879693</v>
      </c>
      <c r="R376" s="35">
        <v>0</v>
      </c>
      <c r="S376" s="36">
        <v>0</v>
      </c>
      <c r="T376" s="32" t="s">
        <v>20</v>
      </c>
      <c r="U376" s="32" t="s">
        <v>109</v>
      </c>
      <c r="V376" s="32" t="s">
        <v>1697</v>
      </c>
      <c r="W376" s="36">
        <v>8.6773796249991229</v>
      </c>
      <c r="X376" s="36">
        <v>1</v>
      </c>
      <c r="Y376" s="32" t="s">
        <v>109</v>
      </c>
      <c r="Z376" s="32" t="s">
        <v>109</v>
      </c>
      <c r="AA376" s="36" t="s">
        <v>109</v>
      </c>
      <c r="AB376" s="36" t="s">
        <v>109</v>
      </c>
      <c r="AC376" s="32" t="s">
        <v>109</v>
      </c>
      <c r="AD376" s="38">
        <v>856.80446417241342</v>
      </c>
      <c r="AE376" s="39">
        <v>55.42</v>
      </c>
      <c r="AF376" s="38">
        <v>7437435.0953762578</v>
      </c>
      <c r="AG376" s="39">
        <v>54.63</v>
      </c>
      <c r="AH376" s="40">
        <v>156.63</v>
      </c>
      <c r="AI376" s="38">
        <v>27779.589583879693</v>
      </c>
      <c r="AJ376" s="38">
        <v>0</v>
      </c>
      <c r="AK376" s="38">
        <v>27779.589583879693</v>
      </c>
      <c r="AL376" s="38">
        <v>7359195.6755350456</v>
      </c>
      <c r="AM376" s="38">
        <v>0</v>
      </c>
      <c r="AN376" s="41" t="s">
        <v>109</v>
      </c>
    </row>
    <row r="377" spans="1:40" x14ac:dyDescent="0.15">
      <c r="A377" s="32" t="s">
        <v>153</v>
      </c>
      <c r="B377" s="32" t="s">
        <v>46</v>
      </c>
      <c r="C377" s="32" t="s">
        <v>49</v>
      </c>
      <c r="D377" s="32" t="s">
        <v>532</v>
      </c>
      <c r="E377" s="32" t="s">
        <v>1040</v>
      </c>
      <c r="F377" s="32" t="s">
        <v>1544</v>
      </c>
      <c r="G377" s="32" t="s">
        <v>109</v>
      </c>
      <c r="H377" s="32" t="s">
        <v>1684</v>
      </c>
      <c r="I377" s="35">
        <v>4897669.6870517367</v>
      </c>
      <c r="J377" s="32" t="s">
        <v>149</v>
      </c>
      <c r="K377" s="35">
        <v>6366970.5931672575</v>
      </c>
      <c r="L377" s="32" t="s">
        <v>1684</v>
      </c>
      <c r="M377" s="35">
        <v>4897669.6870517367</v>
      </c>
      <c r="N377" s="32" t="s">
        <v>149</v>
      </c>
      <c r="O377" s="35">
        <v>6366970.5931672575</v>
      </c>
      <c r="P377" s="35">
        <v>4897669.6870517367</v>
      </c>
      <c r="Q377" s="35">
        <v>0</v>
      </c>
      <c r="R377" s="35">
        <v>0</v>
      </c>
      <c r="S377" s="36">
        <v>0</v>
      </c>
      <c r="T377" s="32" t="s">
        <v>20</v>
      </c>
      <c r="U377" s="32" t="s">
        <v>109</v>
      </c>
      <c r="V377" s="32" t="s">
        <v>1697</v>
      </c>
      <c r="W377" s="36">
        <v>8.6773796249991229</v>
      </c>
      <c r="X377" s="36">
        <v>1</v>
      </c>
      <c r="Y377" s="32" t="s">
        <v>109</v>
      </c>
      <c r="Z377" s="32" t="s">
        <v>109</v>
      </c>
      <c r="AA377" s="36" t="s">
        <v>109</v>
      </c>
      <c r="AB377" s="36" t="s">
        <v>109</v>
      </c>
      <c r="AC377" s="32" t="s">
        <v>109</v>
      </c>
      <c r="AD377" s="38">
        <v>384.75501257246117</v>
      </c>
      <c r="AE377" s="39">
        <v>77.56</v>
      </c>
      <c r="AF377" s="38">
        <v>4674089.6252409527</v>
      </c>
      <c r="AG377" s="39">
        <v>81.27</v>
      </c>
      <c r="AH377" s="40">
        <v>156.63</v>
      </c>
      <c r="AI377" s="38">
        <v>0</v>
      </c>
      <c r="AJ377" s="38">
        <v>0</v>
      </c>
      <c r="AK377" s="38">
        <v>0</v>
      </c>
      <c r="AL377" s="38">
        <v>4897669.6870517367</v>
      </c>
      <c r="AM377" s="38">
        <v>0</v>
      </c>
      <c r="AN377" s="41" t="s">
        <v>109</v>
      </c>
    </row>
    <row r="378" spans="1:40" x14ac:dyDescent="0.15">
      <c r="A378" s="32" t="s">
        <v>153</v>
      </c>
      <c r="B378" s="32" t="s">
        <v>46</v>
      </c>
      <c r="C378" s="32" t="s">
        <v>49</v>
      </c>
      <c r="D378" s="32" t="s">
        <v>533</v>
      </c>
      <c r="E378" s="32" t="s">
        <v>1041</v>
      </c>
      <c r="F378" s="32" t="s">
        <v>1545</v>
      </c>
      <c r="G378" s="32" t="s">
        <v>109</v>
      </c>
      <c r="H378" s="32" t="s">
        <v>1684</v>
      </c>
      <c r="I378" s="35">
        <v>6087972.0558993341</v>
      </c>
      <c r="J378" s="32" t="s">
        <v>149</v>
      </c>
      <c r="K378" s="35">
        <v>7914363.672669135</v>
      </c>
      <c r="L378" s="32" t="s">
        <v>1684</v>
      </c>
      <c r="M378" s="35">
        <v>6087972.0558993341</v>
      </c>
      <c r="N378" s="32" t="s">
        <v>149</v>
      </c>
      <c r="O378" s="35">
        <v>7914363.672669135</v>
      </c>
      <c r="P378" s="35">
        <v>6087972.0558993341</v>
      </c>
      <c r="Q378" s="35">
        <v>0</v>
      </c>
      <c r="R378" s="35">
        <v>0</v>
      </c>
      <c r="S378" s="36">
        <v>0</v>
      </c>
      <c r="T378" s="32" t="s">
        <v>20</v>
      </c>
      <c r="U378" s="32" t="s">
        <v>109</v>
      </c>
      <c r="V378" s="32" t="s">
        <v>1697</v>
      </c>
      <c r="W378" s="36">
        <v>8.6773796249991229</v>
      </c>
      <c r="X378" s="36">
        <v>1</v>
      </c>
      <c r="Y378" s="32" t="s">
        <v>109</v>
      </c>
      <c r="Z378" s="32" t="s">
        <v>109</v>
      </c>
      <c r="AA378" s="36" t="s">
        <v>109</v>
      </c>
      <c r="AB378" s="36" t="s">
        <v>109</v>
      </c>
      <c r="AC378" s="32" t="s">
        <v>109</v>
      </c>
      <c r="AD378" s="38">
        <v>72.629667461242661</v>
      </c>
      <c r="AE378" s="39">
        <v>529.34</v>
      </c>
      <c r="AF378" s="38">
        <v>6021763.8229081826</v>
      </c>
      <c r="AG378" s="39">
        <v>535.16</v>
      </c>
      <c r="AH378" s="40">
        <v>156.63</v>
      </c>
      <c r="AI378" s="38">
        <v>0</v>
      </c>
      <c r="AJ378" s="38">
        <v>0</v>
      </c>
      <c r="AK378" s="38">
        <v>0</v>
      </c>
      <c r="AL378" s="38">
        <v>6087972.0558993341</v>
      </c>
      <c r="AM378" s="38">
        <v>0</v>
      </c>
      <c r="AN378" s="41" t="s">
        <v>109</v>
      </c>
    </row>
    <row r="379" spans="1:40" x14ac:dyDescent="0.15">
      <c r="A379" s="32" t="s">
        <v>153</v>
      </c>
      <c r="B379" s="32" t="s">
        <v>46</v>
      </c>
      <c r="C379" s="32" t="s">
        <v>49</v>
      </c>
      <c r="D379" s="32" t="s">
        <v>534</v>
      </c>
      <c r="E379" s="32" t="s">
        <v>1042</v>
      </c>
      <c r="F379" s="32" t="s">
        <v>1546</v>
      </c>
      <c r="G379" s="32" t="s">
        <v>109</v>
      </c>
      <c r="H379" s="32" t="s">
        <v>1684</v>
      </c>
      <c r="I379" s="35">
        <v>7920861.3726287503</v>
      </c>
      <c r="J379" s="32" t="s">
        <v>149</v>
      </c>
      <c r="K379" s="35">
        <v>10297119.784417376</v>
      </c>
      <c r="L379" s="32" t="s">
        <v>1684</v>
      </c>
      <c r="M379" s="35">
        <v>7920861.3726287503</v>
      </c>
      <c r="N379" s="32" t="s">
        <v>149</v>
      </c>
      <c r="O379" s="35">
        <v>10297119.784417376</v>
      </c>
      <c r="P379" s="35">
        <v>7920861.3726287503</v>
      </c>
      <c r="Q379" s="35">
        <v>0</v>
      </c>
      <c r="R379" s="35">
        <v>0</v>
      </c>
      <c r="S379" s="36">
        <v>0</v>
      </c>
      <c r="T379" s="32" t="s">
        <v>20</v>
      </c>
      <c r="U379" s="32" t="s">
        <v>109</v>
      </c>
      <c r="V379" s="32" t="s">
        <v>1697</v>
      </c>
      <c r="W379" s="36">
        <v>8.6773796249991229</v>
      </c>
      <c r="X379" s="36">
        <v>1</v>
      </c>
      <c r="Y379" s="32" t="s">
        <v>109</v>
      </c>
      <c r="Z379" s="32" t="s">
        <v>109</v>
      </c>
      <c r="AA379" s="36" t="s">
        <v>109</v>
      </c>
      <c r="AB379" s="36" t="s">
        <v>109</v>
      </c>
      <c r="AC379" s="32" t="s">
        <v>109</v>
      </c>
      <c r="AD379" s="38">
        <v>225.8721916387272</v>
      </c>
      <c r="AE379" s="39">
        <v>215.84</v>
      </c>
      <c r="AF379" s="38">
        <v>7636065.5214202628</v>
      </c>
      <c r="AG379" s="39">
        <v>223.89</v>
      </c>
      <c r="AH379" s="40">
        <v>156.63</v>
      </c>
      <c r="AI379" s="38">
        <v>0</v>
      </c>
      <c r="AJ379" s="38">
        <v>0</v>
      </c>
      <c r="AK379" s="38">
        <v>0</v>
      </c>
      <c r="AL379" s="38">
        <v>7920861.3726287503</v>
      </c>
      <c r="AM379" s="38">
        <v>0</v>
      </c>
      <c r="AN379" s="41" t="s">
        <v>109</v>
      </c>
    </row>
    <row r="380" spans="1:40" x14ac:dyDescent="0.15">
      <c r="A380" s="32" t="s">
        <v>153</v>
      </c>
      <c r="B380" s="32" t="s">
        <v>46</v>
      </c>
      <c r="C380" s="32" t="s">
        <v>49</v>
      </c>
      <c r="D380" s="32" t="s">
        <v>535</v>
      </c>
      <c r="E380" s="32" t="s">
        <v>1043</v>
      </c>
      <c r="F380" s="32" t="s">
        <v>1547</v>
      </c>
      <c r="G380" s="32" t="s">
        <v>109</v>
      </c>
      <c r="H380" s="32" t="s">
        <v>1684</v>
      </c>
      <c r="I380" s="35">
        <v>2869218.178939919</v>
      </c>
      <c r="J380" s="32" t="s">
        <v>149</v>
      </c>
      <c r="K380" s="35">
        <v>3729983.6326218951</v>
      </c>
      <c r="L380" s="32" t="s">
        <v>1684</v>
      </c>
      <c r="M380" s="35">
        <v>2869218.178939919</v>
      </c>
      <c r="N380" s="32" t="s">
        <v>149</v>
      </c>
      <c r="O380" s="35">
        <v>3729983.6326218951</v>
      </c>
      <c r="P380" s="35">
        <v>2869218.178939919</v>
      </c>
      <c r="Q380" s="35">
        <v>0</v>
      </c>
      <c r="R380" s="35">
        <v>0</v>
      </c>
      <c r="S380" s="36">
        <v>0</v>
      </c>
      <c r="T380" s="32" t="s">
        <v>20</v>
      </c>
      <c r="U380" s="32" t="s">
        <v>109</v>
      </c>
      <c r="V380" s="32" t="s">
        <v>1697</v>
      </c>
      <c r="W380" s="36">
        <v>8.6773796249991229</v>
      </c>
      <c r="X380" s="36">
        <v>1</v>
      </c>
      <c r="Y380" s="32" t="s">
        <v>109</v>
      </c>
      <c r="Z380" s="32" t="s">
        <v>109</v>
      </c>
      <c r="AA380" s="36" t="s">
        <v>109</v>
      </c>
      <c r="AB380" s="36" t="s">
        <v>109</v>
      </c>
      <c r="AC380" s="32" t="s">
        <v>109</v>
      </c>
      <c r="AD380" s="38">
        <v>172.76662833373254</v>
      </c>
      <c r="AE380" s="39">
        <v>102.66</v>
      </c>
      <c r="AF380" s="38">
        <v>2778024.4726041383</v>
      </c>
      <c r="AG380" s="39">
        <v>106.03</v>
      </c>
      <c r="AH380" s="40">
        <v>156.63</v>
      </c>
      <c r="AI380" s="38">
        <v>0</v>
      </c>
      <c r="AJ380" s="38">
        <v>0</v>
      </c>
      <c r="AK380" s="38">
        <v>0</v>
      </c>
      <c r="AL380" s="38">
        <v>2869218.178939919</v>
      </c>
      <c r="AM380" s="38">
        <v>0</v>
      </c>
      <c r="AN380" s="41" t="s">
        <v>109</v>
      </c>
    </row>
    <row r="381" spans="1:40" x14ac:dyDescent="0.15">
      <c r="A381" s="32" t="s">
        <v>153</v>
      </c>
      <c r="B381" s="32" t="s">
        <v>46</v>
      </c>
      <c r="C381" s="32" t="s">
        <v>49</v>
      </c>
      <c r="D381" s="32" t="s">
        <v>536</v>
      </c>
      <c r="E381" s="32" t="s">
        <v>1044</v>
      </c>
      <c r="F381" s="32" t="s">
        <v>1548</v>
      </c>
      <c r="G381" s="32" t="s">
        <v>109</v>
      </c>
      <c r="H381" s="32" t="s">
        <v>1684</v>
      </c>
      <c r="I381" s="35">
        <v>12900522.144602567</v>
      </c>
      <c r="J381" s="32" t="s">
        <v>149</v>
      </c>
      <c r="K381" s="35">
        <v>16770678.787983337</v>
      </c>
      <c r="L381" s="32" t="s">
        <v>1684</v>
      </c>
      <c r="M381" s="35">
        <v>12900522.144602567</v>
      </c>
      <c r="N381" s="32" t="s">
        <v>149</v>
      </c>
      <c r="O381" s="35">
        <v>16770678.787983337</v>
      </c>
      <c r="P381" s="35">
        <v>12900522.144602567</v>
      </c>
      <c r="Q381" s="35">
        <v>0</v>
      </c>
      <c r="R381" s="35">
        <v>0</v>
      </c>
      <c r="S381" s="36">
        <v>0</v>
      </c>
      <c r="T381" s="32" t="s">
        <v>20</v>
      </c>
      <c r="U381" s="32" t="s">
        <v>109</v>
      </c>
      <c r="V381" s="32" t="s">
        <v>1697</v>
      </c>
      <c r="W381" s="36">
        <v>8.6773796249991229</v>
      </c>
      <c r="X381" s="36">
        <v>1</v>
      </c>
      <c r="Y381" s="32" t="s">
        <v>109</v>
      </c>
      <c r="Z381" s="32" t="s">
        <v>109</v>
      </c>
      <c r="AA381" s="36" t="s">
        <v>109</v>
      </c>
      <c r="AB381" s="36" t="s">
        <v>109</v>
      </c>
      <c r="AC381" s="32" t="s">
        <v>109</v>
      </c>
      <c r="AD381" s="38">
        <v>518.29988500119771</v>
      </c>
      <c r="AE381" s="39">
        <v>158.18</v>
      </c>
      <c r="AF381" s="38">
        <v>12841259.806906043</v>
      </c>
      <c r="AG381" s="39">
        <v>158.91</v>
      </c>
      <c r="AH381" s="40">
        <v>156.63</v>
      </c>
      <c r="AI381" s="38">
        <v>0</v>
      </c>
      <c r="AJ381" s="38">
        <v>0</v>
      </c>
      <c r="AK381" s="38">
        <v>0</v>
      </c>
      <c r="AL381" s="38">
        <v>12900522.144602567</v>
      </c>
      <c r="AM381" s="38">
        <v>0</v>
      </c>
      <c r="AN381" s="41" t="s">
        <v>109</v>
      </c>
    </row>
    <row r="382" spans="1:40" x14ac:dyDescent="0.15">
      <c r="A382" s="32" t="s">
        <v>153</v>
      </c>
      <c r="B382" s="32" t="s">
        <v>46</v>
      </c>
      <c r="C382" s="32" t="s">
        <v>49</v>
      </c>
      <c r="D382" s="32" t="s">
        <v>537</v>
      </c>
      <c r="E382" s="32" t="s">
        <v>1045</v>
      </c>
      <c r="F382" s="32" t="s">
        <v>1549</v>
      </c>
      <c r="G382" s="32" t="s">
        <v>109</v>
      </c>
      <c r="H382" s="32" t="s">
        <v>1684</v>
      </c>
      <c r="I382" s="35">
        <v>4275086.9627408171</v>
      </c>
      <c r="J382" s="32" t="s">
        <v>149</v>
      </c>
      <c r="K382" s="35">
        <v>5557613.0515630618</v>
      </c>
      <c r="L382" s="32" t="s">
        <v>1684</v>
      </c>
      <c r="M382" s="35">
        <v>4275086.9627408171</v>
      </c>
      <c r="N382" s="32" t="s">
        <v>149</v>
      </c>
      <c r="O382" s="35">
        <v>5557613.0515630618</v>
      </c>
      <c r="P382" s="35">
        <v>4275086.9627408171</v>
      </c>
      <c r="Q382" s="35">
        <v>0</v>
      </c>
      <c r="R382" s="35">
        <v>0</v>
      </c>
      <c r="S382" s="36">
        <v>0</v>
      </c>
      <c r="T382" s="32" t="s">
        <v>20</v>
      </c>
      <c r="U382" s="32" t="s">
        <v>109</v>
      </c>
      <c r="V382" s="32" t="s">
        <v>1697</v>
      </c>
      <c r="W382" s="36">
        <v>8.6773796249991229</v>
      </c>
      <c r="X382" s="36">
        <v>1</v>
      </c>
      <c r="Y382" s="32" t="s">
        <v>109</v>
      </c>
      <c r="Z382" s="32" t="s">
        <v>109</v>
      </c>
      <c r="AA382" s="36" t="s">
        <v>109</v>
      </c>
      <c r="AB382" s="36" t="s">
        <v>109</v>
      </c>
      <c r="AC382" s="32" t="s">
        <v>109</v>
      </c>
      <c r="AD382" s="38">
        <v>104.12855549998949</v>
      </c>
      <c r="AE382" s="39">
        <v>254.59</v>
      </c>
      <c r="AF382" s="38">
        <v>4152275.2279440383</v>
      </c>
      <c r="AG382" s="39">
        <v>262.12</v>
      </c>
      <c r="AH382" s="40">
        <v>156.63</v>
      </c>
      <c r="AI382" s="38">
        <v>0</v>
      </c>
      <c r="AJ382" s="38">
        <v>0</v>
      </c>
      <c r="AK382" s="38">
        <v>0</v>
      </c>
      <c r="AL382" s="38">
        <v>4275086.9627408171</v>
      </c>
      <c r="AM382" s="38">
        <v>0</v>
      </c>
      <c r="AN382" s="41" t="s">
        <v>109</v>
      </c>
    </row>
    <row r="383" spans="1:40" x14ac:dyDescent="0.15">
      <c r="A383" s="32" t="s">
        <v>153</v>
      </c>
      <c r="B383" s="32" t="s">
        <v>46</v>
      </c>
      <c r="C383" s="32" t="s">
        <v>49</v>
      </c>
      <c r="D383" s="32" t="s">
        <v>538</v>
      </c>
      <c r="E383" s="32" t="s">
        <v>1046</v>
      </c>
      <c r="F383" s="32" t="s">
        <v>1550</v>
      </c>
      <c r="G383" s="32" t="s">
        <v>109</v>
      </c>
      <c r="H383" s="32" t="s">
        <v>1684</v>
      </c>
      <c r="I383" s="35">
        <v>1959984.4664304834</v>
      </c>
      <c r="J383" s="32" t="s">
        <v>149</v>
      </c>
      <c r="K383" s="35">
        <v>2547979.8063596282</v>
      </c>
      <c r="L383" s="32" t="s">
        <v>1684</v>
      </c>
      <c r="M383" s="35">
        <v>1959984.4664304834</v>
      </c>
      <c r="N383" s="32" t="s">
        <v>149</v>
      </c>
      <c r="O383" s="35">
        <v>2547979.8063596282</v>
      </c>
      <c r="P383" s="35">
        <v>1959984.4664304834</v>
      </c>
      <c r="Q383" s="35">
        <v>0</v>
      </c>
      <c r="R383" s="35">
        <v>0</v>
      </c>
      <c r="S383" s="36">
        <v>0</v>
      </c>
      <c r="T383" s="32" t="s">
        <v>20</v>
      </c>
      <c r="U383" s="32" t="s">
        <v>109</v>
      </c>
      <c r="V383" s="32" t="s">
        <v>1697</v>
      </c>
      <c r="W383" s="36">
        <v>8.6773796249991229</v>
      </c>
      <c r="X383" s="36">
        <v>1</v>
      </c>
      <c r="Y383" s="32" t="s">
        <v>109</v>
      </c>
      <c r="Z383" s="32" t="s">
        <v>109</v>
      </c>
      <c r="AA383" s="36" t="s">
        <v>109</v>
      </c>
      <c r="AB383" s="36" t="s">
        <v>109</v>
      </c>
      <c r="AC383" s="32" t="s">
        <v>109</v>
      </c>
      <c r="AD383" s="38">
        <v>126.95006391373718</v>
      </c>
      <c r="AE383" s="39">
        <v>97.03</v>
      </c>
      <c r="AF383" s="38">
        <v>1929362.7746980276</v>
      </c>
      <c r="AG383" s="39">
        <v>98.57</v>
      </c>
      <c r="AH383" s="40">
        <v>156.63</v>
      </c>
      <c r="AI383" s="38">
        <v>0</v>
      </c>
      <c r="AJ383" s="38">
        <v>0</v>
      </c>
      <c r="AK383" s="38">
        <v>0</v>
      </c>
      <c r="AL383" s="38">
        <v>1959984.4664304834</v>
      </c>
      <c r="AM383" s="38">
        <v>0</v>
      </c>
      <c r="AN383" s="41" t="s">
        <v>109</v>
      </c>
    </row>
    <row r="384" spans="1:40" x14ac:dyDescent="0.15">
      <c r="A384" s="32" t="s">
        <v>153</v>
      </c>
      <c r="B384" s="32" t="s">
        <v>46</v>
      </c>
      <c r="C384" s="32" t="s">
        <v>49</v>
      </c>
      <c r="D384" s="32" t="s">
        <v>539</v>
      </c>
      <c r="E384" s="32" t="s">
        <v>1047</v>
      </c>
      <c r="F384" s="32" t="s">
        <v>1551</v>
      </c>
      <c r="G384" s="32" t="s">
        <v>109</v>
      </c>
      <c r="H384" s="32" t="s">
        <v>1684</v>
      </c>
      <c r="I384" s="35">
        <v>13229575.842529012</v>
      </c>
      <c r="J384" s="32" t="s">
        <v>149</v>
      </c>
      <c r="K384" s="35">
        <v>17198448.595287718</v>
      </c>
      <c r="L384" s="32" t="s">
        <v>1684</v>
      </c>
      <c r="M384" s="35">
        <v>13229575.842529012</v>
      </c>
      <c r="N384" s="32" t="s">
        <v>149</v>
      </c>
      <c r="O384" s="35">
        <v>17198448.595287718</v>
      </c>
      <c r="P384" s="35">
        <v>13229575.842529012</v>
      </c>
      <c r="Q384" s="35">
        <v>0</v>
      </c>
      <c r="R384" s="35">
        <v>0</v>
      </c>
      <c r="S384" s="36">
        <v>0</v>
      </c>
      <c r="T384" s="32" t="s">
        <v>20</v>
      </c>
      <c r="U384" s="32" t="s">
        <v>109</v>
      </c>
      <c r="V384" s="32" t="s">
        <v>1697</v>
      </c>
      <c r="W384" s="36">
        <v>8.6773796249991229</v>
      </c>
      <c r="X384" s="36">
        <v>1</v>
      </c>
      <c r="Y384" s="32" t="s">
        <v>109</v>
      </c>
      <c r="Z384" s="32" t="s">
        <v>109</v>
      </c>
      <c r="AA384" s="36" t="s">
        <v>109</v>
      </c>
      <c r="AB384" s="36" t="s">
        <v>109</v>
      </c>
      <c r="AC384" s="32" t="s">
        <v>109</v>
      </c>
      <c r="AD384" s="38">
        <v>1478.1916191186008</v>
      </c>
      <c r="AE384" s="39">
        <v>56.8</v>
      </c>
      <c r="AF384" s="38">
        <v>13150855.956177963</v>
      </c>
      <c r="AG384" s="39">
        <v>57.14</v>
      </c>
      <c r="AH384" s="40">
        <v>156.63</v>
      </c>
      <c r="AI384" s="38">
        <v>0</v>
      </c>
      <c r="AJ384" s="38">
        <v>0</v>
      </c>
      <c r="AK384" s="38">
        <v>0</v>
      </c>
      <c r="AL384" s="38">
        <v>13229575.842529012</v>
      </c>
      <c r="AM384" s="38">
        <v>0</v>
      </c>
      <c r="AN384" s="41" t="s">
        <v>109</v>
      </c>
    </row>
    <row r="385" spans="1:40" x14ac:dyDescent="0.15">
      <c r="A385" s="32" t="s">
        <v>153</v>
      </c>
      <c r="B385" s="32" t="s">
        <v>46</v>
      </c>
      <c r="C385" s="32" t="s">
        <v>49</v>
      </c>
      <c r="D385" s="32" t="s">
        <v>540</v>
      </c>
      <c r="E385" s="32" t="s">
        <v>1048</v>
      </c>
      <c r="F385" s="32" t="s">
        <v>1552</v>
      </c>
      <c r="G385" s="32" t="s">
        <v>109</v>
      </c>
      <c r="H385" s="32" t="s">
        <v>1684</v>
      </c>
      <c r="I385" s="35">
        <v>2755701.4796498469</v>
      </c>
      <c r="J385" s="32" t="s">
        <v>149</v>
      </c>
      <c r="K385" s="35">
        <v>3582411.9235448008</v>
      </c>
      <c r="L385" s="32" t="s">
        <v>1684</v>
      </c>
      <c r="M385" s="35">
        <v>2755701.4796498469</v>
      </c>
      <c r="N385" s="32" t="s">
        <v>149</v>
      </c>
      <c r="O385" s="35">
        <v>3582411.9235448008</v>
      </c>
      <c r="P385" s="35">
        <v>2755701.4796498469</v>
      </c>
      <c r="Q385" s="35">
        <v>0</v>
      </c>
      <c r="R385" s="35">
        <v>0</v>
      </c>
      <c r="S385" s="36">
        <v>0</v>
      </c>
      <c r="T385" s="32" t="s">
        <v>20</v>
      </c>
      <c r="U385" s="32" t="s">
        <v>109</v>
      </c>
      <c r="V385" s="32" t="s">
        <v>1697</v>
      </c>
      <c r="W385" s="36">
        <v>8.6773796249991229</v>
      </c>
      <c r="X385" s="36">
        <v>1</v>
      </c>
      <c r="Y385" s="32" t="s">
        <v>109</v>
      </c>
      <c r="Z385" s="32" t="s">
        <v>109</v>
      </c>
      <c r="AA385" s="36" t="s">
        <v>109</v>
      </c>
      <c r="AB385" s="36" t="s">
        <v>109</v>
      </c>
      <c r="AC385" s="32" t="s">
        <v>109</v>
      </c>
      <c r="AD385" s="38">
        <v>487.49518733245077</v>
      </c>
      <c r="AE385" s="39">
        <v>34.68</v>
      </c>
      <c r="AF385" s="38">
        <v>2648038.9745237799</v>
      </c>
      <c r="AG385" s="39">
        <v>36.090000000000003</v>
      </c>
      <c r="AH385" s="40">
        <v>156.63</v>
      </c>
      <c r="AI385" s="38">
        <v>0</v>
      </c>
      <c r="AJ385" s="38">
        <v>0</v>
      </c>
      <c r="AK385" s="38">
        <v>0</v>
      </c>
      <c r="AL385" s="38">
        <v>2755701.4796498469</v>
      </c>
      <c r="AM385" s="38">
        <v>0</v>
      </c>
      <c r="AN385" s="41" t="s">
        <v>109</v>
      </c>
    </row>
    <row r="386" spans="1:40" x14ac:dyDescent="0.15">
      <c r="A386" s="32" t="s">
        <v>153</v>
      </c>
      <c r="B386" s="32" t="s">
        <v>46</v>
      </c>
      <c r="C386" s="32" t="s">
        <v>49</v>
      </c>
      <c r="D386" s="32" t="s">
        <v>541</v>
      </c>
      <c r="E386" s="32" t="s">
        <v>1049</v>
      </c>
      <c r="F386" s="32" t="s">
        <v>1553</v>
      </c>
      <c r="G386" s="32" t="s">
        <v>109</v>
      </c>
      <c r="H386" s="32" t="s">
        <v>1684</v>
      </c>
      <c r="I386" s="35">
        <v>378745568.37250173</v>
      </c>
      <c r="J386" s="32" t="s">
        <v>149</v>
      </c>
      <c r="K386" s="35">
        <v>492369238.88425231</v>
      </c>
      <c r="L386" s="32" t="s">
        <v>1684</v>
      </c>
      <c r="M386" s="35">
        <v>378745568.37250173</v>
      </c>
      <c r="N386" s="32" t="s">
        <v>149</v>
      </c>
      <c r="O386" s="35">
        <v>492369238.88425231</v>
      </c>
      <c r="P386" s="35">
        <v>378745568.37250173</v>
      </c>
      <c r="Q386" s="35">
        <v>0</v>
      </c>
      <c r="R386" s="35">
        <v>0</v>
      </c>
      <c r="S386" s="36">
        <v>0</v>
      </c>
      <c r="T386" s="32" t="s">
        <v>20</v>
      </c>
      <c r="U386" s="32" t="s">
        <v>109</v>
      </c>
      <c r="V386" s="32" t="s">
        <v>1697</v>
      </c>
      <c r="W386" s="36">
        <v>8.6773796249991229</v>
      </c>
      <c r="X386" s="36">
        <v>1</v>
      </c>
      <c r="Y386" s="32" t="s">
        <v>109</v>
      </c>
      <c r="Z386" s="32" t="s">
        <v>109</v>
      </c>
      <c r="AA386" s="36" t="s">
        <v>109</v>
      </c>
      <c r="AB386" s="36" t="s">
        <v>109</v>
      </c>
      <c r="AC386" s="32" t="s">
        <v>109</v>
      </c>
      <c r="AD386" s="38">
        <v>7549.9276903229875</v>
      </c>
      <c r="AE386" s="39">
        <v>276.98</v>
      </c>
      <c r="AF386" s="38">
        <v>327541362.29365581</v>
      </c>
      <c r="AG386" s="39">
        <v>320.27999999999997</v>
      </c>
      <c r="AH386" s="40">
        <v>156.63</v>
      </c>
      <c r="AI386" s="38">
        <v>0</v>
      </c>
      <c r="AJ386" s="38">
        <v>0</v>
      </c>
      <c r="AK386" s="38">
        <v>0</v>
      </c>
      <c r="AL386" s="38">
        <v>378745568.37250173</v>
      </c>
      <c r="AM386" s="38">
        <v>0</v>
      </c>
      <c r="AN386" s="41" t="s">
        <v>109</v>
      </c>
    </row>
    <row r="387" spans="1:40" x14ac:dyDescent="0.15">
      <c r="A387" s="32" t="s">
        <v>153</v>
      </c>
      <c r="B387" s="32" t="s">
        <v>46</v>
      </c>
      <c r="C387" s="32" t="s">
        <v>49</v>
      </c>
      <c r="D387" s="32" t="s">
        <v>542</v>
      </c>
      <c r="E387" s="32" t="s">
        <v>1050</v>
      </c>
      <c r="F387" s="32" t="s">
        <v>1554</v>
      </c>
      <c r="G387" s="32" t="s">
        <v>109</v>
      </c>
      <c r="H387" s="32" t="s">
        <v>1684</v>
      </c>
      <c r="I387" s="35">
        <v>3487998.9961419413</v>
      </c>
      <c r="J387" s="32" t="s">
        <v>149</v>
      </c>
      <c r="K387" s="35">
        <v>4534398.6949845236</v>
      </c>
      <c r="L387" s="32" t="s">
        <v>1684</v>
      </c>
      <c r="M387" s="35">
        <v>3487998.9961419413</v>
      </c>
      <c r="N387" s="32" t="s">
        <v>149</v>
      </c>
      <c r="O387" s="35">
        <v>4534398.6949845236</v>
      </c>
      <c r="P387" s="35">
        <v>3487998.9961419413</v>
      </c>
      <c r="Q387" s="35">
        <v>0</v>
      </c>
      <c r="R387" s="35">
        <v>0</v>
      </c>
      <c r="S387" s="36">
        <v>0</v>
      </c>
      <c r="T387" s="32" t="s">
        <v>20</v>
      </c>
      <c r="U387" s="32" t="s">
        <v>109</v>
      </c>
      <c r="V387" s="32" t="s">
        <v>1697</v>
      </c>
      <c r="W387" s="36">
        <v>8.6773796249991229</v>
      </c>
      <c r="X387" s="36">
        <v>1</v>
      </c>
      <c r="Y387" s="32" t="s">
        <v>109</v>
      </c>
      <c r="Z387" s="32" t="s">
        <v>109</v>
      </c>
      <c r="AA387" s="36" t="s">
        <v>109</v>
      </c>
      <c r="AB387" s="36" t="s">
        <v>109</v>
      </c>
      <c r="AC387" s="32" t="s">
        <v>109</v>
      </c>
      <c r="AD387" s="38">
        <v>91.199259858740788</v>
      </c>
      <c r="AE387" s="39">
        <v>225.04</v>
      </c>
      <c r="AF387" s="38">
        <v>3214592.8998816353</v>
      </c>
      <c r="AG387" s="39">
        <v>244.18</v>
      </c>
      <c r="AH387" s="40">
        <v>156.63</v>
      </c>
      <c r="AI387" s="38">
        <v>0</v>
      </c>
      <c r="AJ387" s="38">
        <v>0</v>
      </c>
      <c r="AK387" s="38">
        <v>0</v>
      </c>
      <c r="AL387" s="38">
        <v>3487998.9961419413</v>
      </c>
      <c r="AM387" s="38">
        <v>0</v>
      </c>
      <c r="AN387" s="41" t="s">
        <v>109</v>
      </c>
    </row>
    <row r="388" spans="1:40" x14ac:dyDescent="0.15">
      <c r="A388" s="32" t="s">
        <v>153</v>
      </c>
      <c r="B388" s="32" t="s">
        <v>46</v>
      </c>
      <c r="C388" s="32" t="s">
        <v>49</v>
      </c>
      <c r="D388" s="32" t="s">
        <v>543</v>
      </c>
      <c r="E388" s="32" t="s">
        <v>1051</v>
      </c>
      <c r="F388" s="32" t="s">
        <v>1555</v>
      </c>
      <c r="G388" s="32" t="s">
        <v>109</v>
      </c>
      <c r="H388" s="32" t="s">
        <v>1684</v>
      </c>
      <c r="I388" s="35">
        <v>5524580.5147720138</v>
      </c>
      <c r="J388" s="32" t="s">
        <v>149</v>
      </c>
      <c r="K388" s="35">
        <v>7181954.6692036167</v>
      </c>
      <c r="L388" s="32" t="s">
        <v>1684</v>
      </c>
      <c r="M388" s="35">
        <v>5524580.5147720138</v>
      </c>
      <c r="N388" s="32" t="s">
        <v>149</v>
      </c>
      <c r="O388" s="35">
        <v>7181954.6692036167</v>
      </c>
      <c r="P388" s="35">
        <v>5524580.5147720138</v>
      </c>
      <c r="Q388" s="35">
        <v>0</v>
      </c>
      <c r="R388" s="35">
        <v>0</v>
      </c>
      <c r="S388" s="36">
        <v>0</v>
      </c>
      <c r="T388" s="32" t="s">
        <v>20</v>
      </c>
      <c r="U388" s="32" t="s">
        <v>109</v>
      </c>
      <c r="V388" s="32" t="s">
        <v>1697</v>
      </c>
      <c r="W388" s="36">
        <v>8.6773796249991229</v>
      </c>
      <c r="X388" s="36">
        <v>1</v>
      </c>
      <c r="Y388" s="32" t="s">
        <v>109</v>
      </c>
      <c r="Z388" s="32" t="s">
        <v>109</v>
      </c>
      <c r="AA388" s="36" t="s">
        <v>109</v>
      </c>
      <c r="AB388" s="36" t="s">
        <v>109</v>
      </c>
      <c r="AC388" s="32" t="s">
        <v>109</v>
      </c>
      <c r="AD388" s="38">
        <v>1377.7943368573608</v>
      </c>
      <c r="AE388" s="39">
        <v>24.85</v>
      </c>
      <c r="AF388" s="38">
        <v>5362727.600340235</v>
      </c>
      <c r="AG388" s="39">
        <v>25.6</v>
      </c>
      <c r="AH388" s="40">
        <v>156.63</v>
      </c>
      <c r="AI388" s="38">
        <v>0</v>
      </c>
      <c r="AJ388" s="38">
        <v>0</v>
      </c>
      <c r="AK388" s="38">
        <v>0</v>
      </c>
      <c r="AL388" s="38">
        <v>5524580.5147720138</v>
      </c>
      <c r="AM388" s="38">
        <v>0</v>
      </c>
      <c r="AN388" s="41" t="s">
        <v>109</v>
      </c>
    </row>
    <row r="389" spans="1:40" x14ac:dyDescent="0.15">
      <c r="A389" s="32" t="s">
        <v>153</v>
      </c>
      <c r="B389" s="32" t="s">
        <v>46</v>
      </c>
      <c r="C389" s="32" t="s">
        <v>49</v>
      </c>
      <c r="D389" s="32" t="s">
        <v>544</v>
      </c>
      <c r="E389" s="32" t="s">
        <v>1052</v>
      </c>
      <c r="F389" s="32" t="s">
        <v>1556</v>
      </c>
      <c r="G389" s="32" t="s">
        <v>109</v>
      </c>
      <c r="H389" s="32" t="s">
        <v>1684</v>
      </c>
      <c r="I389" s="35">
        <v>14988801.929110052</v>
      </c>
      <c r="J389" s="32" t="s">
        <v>149</v>
      </c>
      <c r="K389" s="35">
        <v>19485442.507843066</v>
      </c>
      <c r="L389" s="32" t="s">
        <v>1684</v>
      </c>
      <c r="M389" s="35">
        <v>14988801.929110052</v>
      </c>
      <c r="N389" s="32" t="s">
        <v>149</v>
      </c>
      <c r="O389" s="35">
        <v>19485442.507843066</v>
      </c>
      <c r="P389" s="35">
        <v>14958319.162225392</v>
      </c>
      <c r="Q389" s="35">
        <v>30482.766884659421</v>
      </c>
      <c r="R389" s="35">
        <v>0</v>
      </c>
      <c r="S389" s="36">
        <v>0</v>
      </c>
      <c r="T389" s="32" t="s">
        <v>1694</v>
      </c>
      <c r="U389" s="32" t="s">
        <v>1694</v>
      </c>
      <c r="V389" s="32" t="s">
        <v>1694</v>
      </c>
      <c r="W389" s="36">
        <v>8.6773796249991229</v>
      </c>
      <c r="X389" s="36">
        <v>1</v>
      </c>
      <c r="Y389" s="32" t="s">
        <v>109</v>
      </c>
      <c r="Z389" s="32" t="s">
        <v>109</v>
      </c>
      <c r="AA389" s="36" t="s">
        <v>109</v>
      </c>
      <c r="AB389" s="36" t="s">
        <v>109</v>
      </c>
      <c r="AC389" s="32" t="s">
        <v>109</v>
      </c>
      <c r="AD389" s="38">
        <v>1544.573573249844</v>
      </c>
      <c r="AE389" s="39">
        <v>62.81</v>
      </c>
      <c r="AF389" s="38">
        <v>15195407.214124616</v>
      </c>
      <c r="AG389" s="39">
        <v>61.83</v>
      </c>
      <c r="AH389" s="40">
        <v>156.63</v>
      </c>
      <c r="AI389" s="38">
        <v>30482.766884659421</v>
      </c>
      <c r="AJ389" s="38">
        <v>0</v>
      </c>
      <c r="AK389" s="38">
        <v>30482.766884659421</v>
      </c>
      <c r="AL389" s="38">
        <v>14988801.929110052</v>
      </c>
      <c r="AM389" s="38">
        <v>0</v>
      </c>
      <c r="AN389" s="41" t="s">
        <v>109</v>
      </c>
    </row>
    <row r="390" spans="1:40" x14ac:dyDescent="0.15">
      <c r="A390" s="32" t="s">
        <v>153</v>
      </c>
      <c r="B390" s="32" t="s">
        <v>46</v>
      </c>
      <c r="C390" s="32" t="s">
        <v>49</v>
      </c>
      <c r="D390" s="32" t="s">
        <v>545</v>
      </c>
      <c r="E390" s="32" t="s">
        <v>1053</v>
      </c>
      <c r="F390" s="32" t="s">
        <v>1557</v>
      </c>
      <c r="G390" s="32" t="s">
        <v>109</v>
      </c>
      <c r="H390" s="32" t="s">
        <v>1684</v>
      </c>
      <c r="I390" s="35">
        <v>825690.41792003531</v>
      </c>
      <c r="J390" s="32" t="s">
        <v>149</v>
      </c>
      <c r="K390" s="35">
        <v>1073397.5432960459</v>
      </c>
      <c r="L390" s="32" t="s">
        <v>1684</v>
      </c>
      <c r="M390" s="35">
        <v>825690.41792003531</v>
      </c>
      <c r="N390" s="32" t="s">
        <v>149</v>
      </c>
      <c r="O390" s="35">
        <v>1073397.5432960459</v>
      </c>
      <c r="P390" s="35">
        <v>825690.41792003531</v>
      </c>
      <c r="Q390" s="35">
        <v>0</v>
      </c>
      <c r="R390" s="35">
        <v>0</v>
      </c>
      <c r="S390" s="36">
        <v>0</v>
      </c>
      <c r="T390" s="32" t="s">
        <v>20</v>
      </c>
      <c r="U390" s="32" t="s">
        <v>109</v>
      </c>
      <c r="V390" s="32" t="s">
        <v>1697</v>
      </c>
      <c r="W390" s="36">
        <v>8.6773796249991229</v>
      </c>
      <c r="X390" s="36">
        <v>1</v>
      </c>
      <c r="Y390" s="32" t="s">
        <v>109</v>
      </c>
      <c r="Z390" s="32" t="s">
        <v>109</v>
      </c>
      <c r="AA390" s="36" t="s">
        <v>109</v>
      </c>
      <c r="AB390" s="36" t="s">
        <v>109</v>
      </c>
      <c r="AC390" s="32" t="s">
        <v>109</v>
      </c>
      <c r="AD390" s="38">
        <v>179.79530582998183</v>
      </c>
      <c r="AE390" s="39">
        <v>29.56</v>
      </c>
      <c r="AF390" s="38">
        <v>832449.14213615097</v>
      </c>
      <c r="AG390" s="39">
        <v>29.32</v>
      </c>
      <c r="AH390" s="40">
        <v>156.63</v>
      </c>
      <c r="AI390" s="38">
        <v>0</v>
      </c>
      <c r="AJ390" s="38">
        <v>0</v>
      </c>
      <c r="AK390" s="38">
        <v>0</v>
      </c>
      <c r="AL390" s="38">
        <v>825690.41792003531</v>
      </c>
      <c r="AM390" s="38">
        <v>0</v>
      </c>
      <c r="AN390" s="41" t="s">
        <v>109</v>
      </c>
    </row>
    <row r="391" spans="1:40" x14ac:dyDescent="0.15">
      <c r="A391" s="32" t="s">
        <v>153</v>
      </c>
      <c r="B391" s="32" t="s">
        <v>46</v>
      </c>
      <c r="C391" s="32" t="s">
        <v>49</v>
      </c>
      <c r="D391" s="32" t="s">
        <v>546</v>
      </c>
      <c r="E391" s="32" t="s">
        <v>1054</v>
      </c>
      <c r="F391" s="32" t="s">
        <v>1558</v>
      </c>
      <c r="G391" s="32" t="s">
        <v>109</v>
      </c>
      <c r="H391" s="32" t="s">
        <v>1684</v>
      </c>
      <c r="I391" s="35">
        <v>7154325.1722551109</v>
      </c>
      <c r="J391" s="32" t="s">
        <v>149</v>
      </c>
      <c r="K391" s="35">
        <v>9300622.7239316441</v>
      </c>
      <c r="L391" s="32" t="s">
        <v>1684</v>
      </c>
      <c r="M391" s="35">
        <v>7154325.1722551109</v>
      </c>
      <c r="N391" s="32" t="s">
        <v>149</v>
      </c>
      <c r="O391" s="35">
        <v>9300622.7239316441</v>
      </c>
      <c r="P391" s="35">
        <v>7154325.1722551109</v>
      </c>
      <c r="Q391" s="35">
        <v>0</v>
      </c>
      <c r="R391" s="35">
        <v>0</v>
      </c>
      <c r="S391" s="36">
        <v>0</v>
      </c>
      <c r="T391" s="32" t="s">
        <v>20</v>
      </c>
      <c r="U391" s="32" t="s">
        <v>109</v>
      </c>
      <c r="V391" s="32" t="s">
        <v>1697</v>
      </c>
      <c r="W391" s="36">
        <v>8.6773796249991229</v>
      </c>
      <c r="X391" s="36">
        <v>1</v>
      </c>
      <c r="Y391" s="32" t="s">
        <v>109</v>
      </c>
      <c r="Z391" s="32" t="s">
        <v>109</v>
      </c>
      <c r="AA391" s="36" t="s">
        <v>109</v>
      </c>
      <c r="AB391" s="36" t="s">
        <v>109</v>
      </c>
      <c r="AC391" s="32" t="s">
        <v>109</v>
      </c>
      <c r="AD391" s="38">
        <v>2121.5325445160356</v>
      </c>
      <c r="AE391" s="39">
        <v>22.83</v>
      </c>
      <c r="AF391" s="38">
        <v>7586309.5134243136</v>
      </c>
      <c r="AG391" s="39">
        <v>21.53</v>
      </c>
      <c r="AH391" s="40">
        <v>156.63</v>
      </c>
      <c r="AI391" s="38">
        <v>0</v>
      </c>
      <c r="AJ391" s="38">
        <v>0</v>
      </c>
      <c r="AK391" s="38">
        <v>0</v>
      </c>
      <c r="AL391" s="38">
        <v>7154325.1722551109</v>
      </c>
      <c r="AM391" s="38">
        <v>0</v>
      </c>
      <c r="AN391" s="41" t="s">
        <v>109</v>
      </c>
    </row>
    <row r="392" spans="1:40" x14ac:dyDescent="0.15">
      <c r="A392" s="32" t="s">
        <v>153</v>
      </c>
      <c r="B392" s="32" t="s">
        <v>46</v>
      </c>
      <c r="C392" s="32" t="s">
        <v>49</v>
      </c>
      <c r="D392" s="32" t="s">
        <v>547</v>
      </c>
      <c r="E392" s="32" t="s">
        <v>1055</v>
      </c>
      <c r="F392" s="32" t="s">
        <v>1559</v>
      </c>
      <c r="G392" s="32" t="s">
        <v>109</v>
      </c>
      <c r="H392" s="32" t="s">
        <v>1684</v>
      </c>
      <c r="I392" s="35">
        <v>7249878.3941144915</v>
      </c>
      <c r="J392" s="32" t="s">
        <v>149</v>
      </c>
      <c r="K392" s="35">
        <v>9424841.9123488404</v>
      </c>
      <c r="L392" s="32" t="s">
        <v>1684</v>
      </c>
      <c r="M392" s="35">
        <v>7249878.3941144915</v>
      </c>
      <c r="N392" s="32" t="s">
        <v>149</v>
      </c>
      <c r="O392" s="35">
        <v>9424841.9123488404</v>
      </c>
      <c r="P392" s="35">
        <v>7249878.3941144915</v>
      </c>
      <c r="Q392" s="35">
        <v>0</v>
      </c>
      <c r="R392" s="35">
        <v>0</v>
      </c>
      <c r="S392" s="36">
        <v>0</v>
      </c>
      <c r="T392" s="32" t="s">
        <v>1694</v>
      </c>
      <c r="U392" s="32" t="s">
        <v>1694</v>
      </c>
      <c r="V392" s="32" t="s">
        <v>1694</v>
      </c>
      <c r="W392" s="36">
        <v>8.6773796249991229</v>
      </c>
      <c r="X392" s="36">
        <v>1</v>
      </c>
      <c r="Y392" s="32" t="s">
        <v>109</v>
      </c>
      <c r="Z392" s="32" t="s">
        <v>109</v>
      </c>
      <c r="AA392" s="36" t="s">
        <v>109</v>
      </c>
      <c r="AB392" s="36" t="s">
        <v>109</v>
      </c>
      <c r="AC392" s="32" t="s">
        <v>109</v>
      </c>
      <c r="AD392" s="38">
        <v>601.51595560493922</v>
      </c>
      <c r="AE392" s="39">
        <v>73.09</v>
      </c>
      <c r="AF392" s="38">
        <v>6886206.8108168906</v>
      </c>
      <c r="AG392" s="39">
        <v>76.95</v>
      </c>
      <c r="AH392" s="40">
        <v>156.63</v>
      </c>
      <c r="AI392" s="38">
        <v>0</v>
      </c>
      <c r="AJ392" s="38">
        <v>0</v>
      </c>
      <c r="AK392" s="38">
        <v>0</v>
      </c>
      <c r="AL392" s="38">
        <v>7249878.3941144915</v>
      </c>
      <c r="AM392" s="38">
        <v>0</v>
      </c>
      <c r="AN392" s="41" t="s">
        <v>109</v>
      </c>
    </row>
    <row r="393" spans="1:40" x14ac:dyDescent="0.15">
      <c r="A393" s="32" t="s">
        <v>153</v>
      </c>
      <c r="B393" s="32" t="s">
        <v>46</v>
      </c>
      <c r="C393" s="32" t="s">
        <v>49</v>
      </c>
      <c r="D393" s="32" t="s">
        <v>548</v>
      </c>
      <c r="E393" s="32" t="s">
        <v>1056</v>
      </c>
      <c r="F393" s="32" t="s">
        <v>1560</v>
      </c>
      <c r="G393" s="32" t="s">
        <v>109</v>
      </c>
      <c r="H393" s="32" t="s">
        <v>1684</v>
      </c>
      <c r="I393" s="35">
        <v>7164858.2095129164</v>
      </c>
      <c r="J393" s="32" t="s">
        <v>149</v>
      </c>
      <c r="K393" s="35">
        <v>9314315.6723667905</v>
      </c>
      <c r="L393" s="32" t="s">
        <v>1684</v>
      </c>
      <c r="M393" s="35">
        <v>7164858.2095129164</v>
      </c>
      <c r="N393" s="32" t="s">
        <v>149</v>
      </c>
      <c r="O393" s="35">
        <v>9314315.6723667905</v>
      </c>
      <c r="P393" s="35">
        <v>7164858.2095129164</v>
      </c>
      <c r="Q393" s="35">
        <v>0</v>
      </c>
      <c r="R393" s="35">
        <v>0</v>
      </c>
      <c r="S393" s="36">
        <v>0</v>
      </c>
      <c r="T393" s="32" t="s">
        <v>20</v>
      </c>
      <c r="U393" s="32" t="s">
        <v>109</v>
      </c>
      <c r="V393" s="32" t="s">
        <v>1697</v>
      </c>
      <c r="W393" s="36">
        <v>8.6773796249991229</v>
      </c>
      <c r="X393" s="36">
        <v>1</v>
      </c>
      <c r="Y393" s="32" t="s">
        <v>109</v>
      </c>
      <c r="Z393" s="32" t="s">
        <v>109</v>
      </c>
      <c r="AA393" s="36" t="s">
        <v>109</v>
      </c>
      <c r="AB393" s="36" t="s">
        <v>109</v>
      </c>
      <c r="AC393" s="32" t="s">
        <v>109</v>
      </c>
      <c r="AD393" s="38">
        <v>343.19036416871535</v>
      </c>
      <c r="AE393" s="39">
        <v>132.91</v>
      </c>
      <c r="AF393" s="38">
        <v>7144431.7446494643</v>
      </c>
      <c r="AG393" s="39">
        <v>133.29</v>
      </c>
      <c r="AH393" s="40">
        <v>156.63</v>
      </c>
      <c r="AI393" s="38">
        <v>0</v>
      </c>
      <c r="AJ393" s="38">
        <v>0</v>
      </c>
      <c r="AK393" s="38">
        <v>0</v>
      </c>
      <c r="AL393" s="38">
        <v>7164858.2095129164</v>
      </c>
      <c r="AM393" s="38">
        <v>0</v>
      </c>
      <c r="AN393" s="41" t="s">
        <v>109</v>
      </c>
    </row>
    <row r="394" spans="1:40" x14ac:dyDescent="0.15">
      <c r="A394" s="32" t="s">
        <v>153</v>
      </c>
      <c r="B394" s="32" t="s">
        <v>46</v>
      </c>
      <c r="C394" s="32" t="s">
        <v>49</v>
      </c>
      <c r="D394" s="32" t="s">
        <v>549</v>
      </c>
      <c r="E394" s="32" t="s">
        <v>1057</v>
      </c>
      <c r="F394" s="32" t="s">
        <v>1561</v>
      </c>
      <c r="G394" s="32" t="s">
        <v>109</v>
      </c>
      <c r="H394" s="32" t="s">
        <v>1684</v>
      </c>
      <c r="I394" s="35">
        <v>5896446.9286136674</v>
      </c>
      <c r="J394" s="32" t="s">
        <v>149</v>
      </c>
      <c r="K394" s="35">
        <v>7665381.0071977675</v>
      </c>
      <c r="L394" s="32" t="s">
        <v>1684</v>
      </c>
      <c r="M394" s="35">
        <v>5896446.9286136674</v>
      </c>
      <c r="N394" s="32" t="s">
        <v>149</v>
      </c>
      <c r="O394" s="35">
        <v>7665381.0071977675</v>
      </c>
      <c r="P394" s="35">
        <v>5896446.9286136674</v>
      </c>
      <c r="Q394" s="35">
        <v>0</v>
      </c>
      <c r="R394" s="35">
        <v>0</v>
      </c>
      <c r="S394" s="36">
        <v>0</v>
      </c>
      <c r="T394" s="32" t="s">
        <v>1694</v>
      </c>
      <c r="U394" s="32" t="s">
        <v>1694</v>
      </c>
      <c r="V394" s="32" t="s">
        <v>1694</v>
      </c>
      <c r="W394" s="36">
        <v>8.6773796249991229</v>
      </c>
      <c r="X394" s="36">
        <v>1</v>
      </c>
      <c r="Y394" s="32" t="s">
        <v>109</v>
      </c>
      <c r="Z394" s="32" t="s">
        <v>109</v>
      </c>
      <c r="AA394" s="36" t="s">
        <v>109</v>
      </c>
      <c r="AB394" s="36" t="s">
        <v>109</v>
      </c>
      <c r="AC394" s="32" t="s">
        <v>109</v>
      </c>
      <c r="AD394" s="38">
        <v>697.40100046117959</v>
      </c>
      <c r="AE394" s="39">
        <v>51.69</v>
      </c>
      <c r="AF394" s="38">
        <v>5646301.2426285408</v>
      </c>
      <c r="AG394" s="39">
        <v>53.98</v>
      </c>
      <c r="AH394" s="40">
        <v>156.63</v>
      </c>
      <c r="AI394" s="38">
        <v>0</v>
      </c>
      <c r="AJ394" s="38">
        <v>0</v>
      </c>
      <c r="AK394" s="38">
        <v>0</v>
      </c>
      <c r="AL394" s="38">
        <v>5896446.9286136674</v>
      </c>
      <c r="AM394" s="38">
        <v>0</v>
      </c>
      <c r="AN394" s="41" t="s">
        <v>109</v>
      </c>
    </row>
    <row r="395" spans="1:40" x14ac:dyDescent="0.15">
      <c r="A395" s="32" t="s">
        <v>153</v>
      </c>
      <c r="B395" s="32" t="s">
        <v>46</v>
      </c>
      <c r="C395" s="32" t="s">
        <v>49</v>
      </c>
      <c r="D395" s="32" t="s">
        <v>550</v>
      </c>
      <c r="E395" s="32" t="s">
        <v>1058</v>
      </c>
      <c r="F395" s="32" t="s">
        <v>1562</v>
      </c>
      <c r="G395" s="32" t="s">
        <v>109</v>
      </c>
      <c r="H395" s="32" t="s">
        <v>1684</v>
      </c>
      <c r="I395" s="35">
        <v>4662193.6319654491</v>
      </c>
      <c r="J395" s="32" t="s">
        <v>149</v>
      </c>
      <c r="K395" s="35">
        <v>6060851.721555084</v>
      </c>
      <c r="L395" s="32" t="s">
        <v>1684</v>
      </c>
      <c r="M395" s="35">
        <v>4662193.6319654491</v>
      </c>
      <c r="N395" s="32" t="s">
        <v>149</v>
      </c>
      <c r="O395" s="35">
        <v>6060851.721555084</v>
      </c>
      <c r="P395" s="35">
        <v>4662193.6319654491</v>
      </c>
      <c r="Q395" s="35">
        <v>0</v>
      </c>
      <c r="R395" s="35">
        <v>0</v>
      </c>
      <c r="S395" s="36">
        <v>0</v>
      </c>
      <c r="T395" s="32" t="s">
        <v>20</v>
      </c>
      <c r="U395" s="32" t="s">
        <v>109</v>
      </c>
      <c r="V395" s="32" t="s">
        <v>1697</v>
      </c>
      <c r="W395" s="36">
        <v>8.6773796249991229</v>
      </c>
      <c r="X395" s="36">
        <v>1</v>
      </c>
      <c r="Y395" s="32" t="s">
        <v>109</v>
      </c>
      <c r="Z395" s="32" t="s">
        <v>109</v>
      </c>
      <c r="AA395" s="36" t="s">
        <v>109</v>
      </c>
      <c r="AB395" s="36" t="s">
        <v>109</v>
      </c>
      <c r="AC395" s="32" t="s">
        <v>109</v>
      </c>
      <c r="AD395" s="38">
        <v>754.32461080117378</v>
      </c>
      <c r="AE395" s="39">
        <v>36.380000000000003</v>
      </c>
      <c r="AF395" s="38">
        <v>4298292.0113339899</v>
      </c>
      <c r="AG395" s="39">
        <v>39.46</v>
      </c>
      <c r="AH395" s="40">
        <v>156.63</v>
      </c>
      <c r="AI395" s="38">
        <v>0</v>
      </c>
      <c r="AJ395" s="38">
        <v>0</v>
      </c>
      <c r="AK395" s="38">
        <v>0</v>
      </c>
      <c r="AL395" s="38">
        <v>4662193.6319654491</v>
      </c>
      <c r="AM395" s="38">
        <v>0</v>
      </c>
      <c r="AN395" s="41" t="s">
        <v>109</v>
      </c>
    </row>
    <row r="396" spans="1:40" x14ac:dyDescent="0.15">
      <c r="A396" s="32" t="s">
        <v>153</v>
      </c>
      <c r="B396" s="32" t="s">
        <v>46</v>
      </c>
      <c r="C396" s="32" t="s">
        <v>49</v>
      </c>
      <c r="D396" s="32" t="s">
        <v>551</v>
      </c>
      <c r="E396" s="32" t="s">
        <v>1059</v>
      </c>
      <c r="F396" s="32" t="s">
        <v>1563</v>
      </c>
      <c r="G396" s="32" t="s">
        <v>109</v>
      </c>
      <c r="H396" s="32" t="s">
        <v>1684</v>
      </c>
      <c r="I396" s="35">
        <v>4604906.873288149</v>
      </c>
      <c r="J396" s="32" t="s">
        <v>149</v>
      </c>
      <c r="K396" s="35">
        <v>5986378.9352745935</v>
      </c>
      <c r="L396" s="32" t="s">
        <v>1684</v>
      </c>
      <c r="M396" s="35">
        <v>4604906.873288149</v>
      </c>
      <c r="N396" s="32" t="s">
        <v>149</v>
      </c>
      <c r="O396" s="35">
        <v>5986378.9352745935</v>
      </c>
      <c r="P396" s="35">
        <v>4604906.873288149</v>
      </c>
      <c r="Q396" s="35">
        <v>0</v>
      </c>
      <c r="R396" s="35">
        <v>0</v>
      </c>
      <c r="S396" s="36">
        <v>0</v>
      </c>
      <c r="T396" s="32" t="s">
        <v>20</v>
      </c>
      <c r="U396" s="32" t="s">
        <v>109</v>
      </c>
      <c r="V396" s="32" t="s">
        <v>1697</v>
      </c>
      <c r="W396" s="36">
        <v>8.6773796249991229</v>
      </c>
      <c r="X396" s="36">
        <v>1</v>
      </c>
      <c r="Y396" s="32" t="s">
        <v>109</v>
      </c>
      <c r="Z396" s="32" t="s">
        <v>109</v>
      </c>
      <c r="AA396" s="36" t="s">
        <v>109</v>
      </c>
      <c r="AB396" s="36" t="s">
        <v>109</v>
      </c>
      <c r="AC396" s="32" t="s">
        <v>109</v>
      </c>
      <c r="AD396" s="38">
        <v>144.47837075623542</v>
      </c>
      <c r="AE396" s="39">
        <v>197.22</v>
      </c>
      <c r="AF396" s="38">
        <v>4463018.9606713643</v>
      </c>
      <c r="AG396" s="39">
        <v>203.49</v>
      </c>
      <c r="AH396" s="40">
        <v>156.63</v>
      </c>
      <c r="AI396" s="38">
        <v>0</v>
      </c>
      <c r="AJ396" s="38">
        <v>0</v>
      </c>
      <c r="AK396" s="38">
        <v>0</v>
      </c>
      <c r="AL396" s="38">
        <v>4604906.873288149</v>
      </c>
      <c r="AM396" s="38">
        <v>0</v>
      </c>
      <c r="AN396" s="41" t="s">
        <v>109</v>
      </c>
    </row>
    <row r="397" spans="1:40" x14ac:dyDescent="0.15">
      <c r="A397" s="32" t="s">
        <v>153</v>
      </c>
      <c r="B397" s="32" t="s">
        <v>46</v>
      </c>
      <c r="C397" s="32" t="s">
        <v>49</v>
      </c>
      <c r="D397" s="32" t="s">
        <v>552</v>
      </c>
      <c r="E397" s="32" t="s">
        <v>1060</v>
      </c>
      <c r="F397" s="32" t="s">
        <v>1564</v>
      </c>
      <c r="G397" s="32" t="s">
        <v>109</v>
      </c>
      <c r="H397" s="32" t="s">
        <v>1684</v>
      </c>
      <c r="I397" s="35">
        <v>4605634.7318910938</v>
      </c>
      <c r="J397" s="32" t="s">
        <v>149</v>
      </c>
      <c r="K397" s="35">
        <v>5987325.1514584217</v>
      </c>
      <c r="L397" s="32" t="s">
        <v>1684</v>
      </c>
      <c r="M397" s="35">
        <v>4605634.7318910938</v>
      </c>
      <c r="N397" s="32" t="s">
        <v>149</v>
      </c>
      <c r="O397" s="35">
        <v>5987325.1514584217</v>
      </c>
      <c r="P397" s="35">
        <v>4605634.7318910938</v>
      </c>
      <c r="Q397" s="35">
        <v>0</v>
      </c>
      <c r="R397" s="35">
        <v>0</v>
      </c>
      <c r="S397" s="36">
        <v>0</v>
      </c>
      <c r="T397" s="32" t="s">
        <v>1694</v>
      </c>
      <c r="U397" s="32" t="s">
        <v>1694</v>
      </c>
      <c r="V397" s="32" t="s">
        <v>1694</v>
      </c>
      <c r="W397" s="36">
        <v>8.6773796249991229</v>
      </c>
      <c r="X397" s="36">
        <v>1</v>
      </c>
      <c r="Y397" s="32" t="s">
        <v>109</v>
      </c>
      <c r="Z397" s="32" t="s">
        <v>109</v>
      </c>
      <c r="AA397" s="36" t="s">
        <v>109</v>
      </c>
      <c r="AB397" s="36" t="s">
        <v>109</v>
      </c>
      <c r="AC397" s="32" t="s">
        <v>109</v>
      </c>
      <c r="AD397" s="38">
        <v>392.21755904996041</v>
      </c>
      <c r="AE397" s="39">
        <v>74.11</v>
      </c>
      <c r="AF397" s="38">
        <v>4552802.3324966943</v>
      </c>
      <c r="AG397" s="39">
        <v>74.97</v>
      </c>
      <c r="AH397" s="40">
        <v>156.63</v>
      </c>
      <c r="AI397" s="38">
        <v>0</v>
      </c>
      <c r="AJ397" s="38">
        <v>0</v>
      </c>
      <c r="AK397" s="38">
        <v>0</v>
      </c>
      <c r="AL397" s="38">
        <v>4605634.7318910938</v>
      </c>
      <c r="AM397" s="38">
        <v>0</v>
      </c>
      <c r="AN397" s="41" t="s">
        <v>109</v>
      </c>
    </row>
    <row r="398" spans="1:40" x14ac:dyDescent="0.15">
      <c r="A398" s="32" t="s">
        <v>153</v>
      </c>
      <c r="B398" s="32" t="s">
        <v>46</v>
      </c>
      <c r="C398" s="32" t="s">
        <v>49</v>
      </c>
      <c r="D398" s="32" t="s">
        <v>553</v>
      </c>
      <c r="E398" s="32" t="s">
        <v>1061</v>
      </c>
      <c r="F398" s="32" t="s">
        <v>1565</v>
      </c>
      <c r="G398" s="32" t="s">
        <v>109</v>
      </c>
      <c r="H398" s="32" t="s">
        <v>1684</v>
      </c>
      <c r="I398" s="35">
        <v>4560749.510626249</v>
      </c>
      <c r="J398" s="32" t="s">
        <v>149</v>
      </c>
      <c r="K398" s="35">
        <v>5928974.3638141248</v>
      </c>
      <c r="L398" s="32" t="s">
        <v>1684</v>
      </c>
      <c r="M398" s="35">
        <v>4560749.510626249</v>
      </c>
      <c r="N398" s="32" t="s">
        <v>149</v>
      </c>
      <c r="O398" s="35">
        <v>5928974.3638141248</v>
      </c>
      <c r="P398" s="35">
        <v>4560749.510626249</v>
      </c>
      <c r="Q398" s="35">
        <v>0</v>
      </c>
      <c r="R398" s="35">
        <v>0</v>
      </c>
      <c r="S398" s="36">
        <v>0</v>
      </c>
      <c r="T398" s="32" t="s">
        <v>20</v>
      </c>
      <c r="U398" s="32" t="s">
        <v>109</v>
      </c>
      <c r="V398" s="32" t="s">
        <v>1697</v>
      </c>
      <c r="W398" s="36">
        <v>8.6773796249991229</v>
      </c>
      <c r="X398" s="36">
        <v>1</v>
      </c>
      <c r="Y398" s="32" t="s">
        <v>109</v>
      </c>
      <c r="Z398" s="32" t="s">
        <v>109</v>
      </c>
      <c r="AA398" s="36" t="s">
        <v>109</v>
      </c>
      <c r="AB398" s="36" t="s">
        <v>109</v>
      </c>
      <c r="AC398" s="32" t="s">
        <v>109</v>
      </c>
      <c r="AD398" s="38">
        <v>547.02201155994476</v>
      </c>
      <c r="AE398" s="39">
        <v>51.59</v>
      </c>
      <c r="AF398" s="38">
        <v>4420234.1859185472</v>
      </c>
      <c r="AG398" s="39">
        <v>53.23</v>
      </c>
      <c r="AH398" s="40">
        <v>156.63</v>
      </c>
      <c r="AI398" s="38">
        <v>0</v>
      </c>
      <c r="AJ398" s="38">
        <v>0</v>
      </c>
      <c r="AK398" s="38">
        <v>0</v>
      </c>
      <c r="AL398" s="38">
        <v>4560749.510626249</v>
      </c>
      <c r="AM398" s="38">
        <v>0</v>
      </c>
      <c r="AN398" s="41" t="s">
        <v>109</v>
      </c>
    </row>
    <row r="399" spans="1:40" x14ac:dyDescent="0.15">
      <c r="A399" s="32" t="s">
        <v>153</v>
      </c>
      <c r="B399" s="32" t="s">
        <v>46</v>
      </c>
      <c r="C399" s="32" t="s">
        <v>49</v>
      </c>
      <c r="D399" s="32" t="s">
        <v>554</v>
      </c>
      <c r="E399" s="32" t="s">
        <v>1062</v>
      </c>
      <c r="F399" s="32" t="s">
        <v>1566</v>
      </c>
      <c r="G399" s="32" t="s">
        <v>109</v>
      </c>
      <c r="H399" s="32" t="s">
        <v>1684</v>
      </c>
      <c r="I399" s="35">
        <v>4389141.3124724543</v>
      </c>
      <c r="J399" s="32" t="s">
        <v>149</v>
      </c>
      <c r="K399" s="35">
        <v>5705883.7062141905</v>
      </c>
      <c r="L399" s="32" t="s">
        <v>1684</v>
      </c>
      <c r="M399" s="35">
        <v>4389141.3124724543</v>
      </c>
      <c r="N399" s="32" t="s">
        <v>149</v>
      </c>
      <c r="O399" s="35">
        <v>5705883.7062141905</v>
      </c>
      <c r="P399" s="35">
        <v>4377450.452451285</v>
      </c>
      <c r="Q399" s="35">
        <v>11690.860021168819</v>
      </c>
      <c r="R399" s="35">
        <v>0</v>
      </c>
      <c r="S399" s="36">
        <v>0</v>
      </c>
      <c r="T399" s="32" t="s">
        <v>20</v>
      </c>
      <c r="U399" s="32" t="s">
        <v>109</v>
      </c>
      <c r="V399" s="32" t="s">
        <v>1697</v>
      </c>
      <c r="W399" s="36">
        <v>8.6773796249991229</v>
      </c>
      <c r="X399" s="36">
        <v>1</v>
      </c>
      <c r="Y399" s="32" t="s">
        <v>109</v>
      </c>
      <c r="Z399" s="32" t="s">
        <v>109</v>
      </c>
      <c r="AA399" s="36" t="s">
        <v>109</v>
      </c>
      <c r="AB399" s="36" t="s">
        <v>109</v>
      </c>
      <c r="AC399" s="32" t="s">
        <v>109</v>
      </c>
      <c r="AD399" s="38">
        <v>454.43437096120408</v>
      </c>
      <c r="AE399" s="39">
        <v>58.22</v>
      </c>
      <c r="AF399" s="38">
        <v>4143986.4213786465</v>
      </c>
      <c r="AG399" s="39">
        <v>61.5</v>
      </c>
      <c r="AH399" s="40">
        <v>156.63</v>
      </c>
      <c r="AI399" s="38">
        <v>11690.860021168819</v>
      </c>
      <c r="AJ399" s="38">
        <v>0</v>
      </c>
      <c r="AK399" s="38">
        <v>11690.860021168819</v>
      </c>
      <c r="AL399" s="38">
        <v>4389141.3124724533</v>
      </c>
      <c r="AM399" s="38">
        <v>0</v>
      </c>
      <c r="AN399" s="41" t="s">
        <v>109</v>
      </c>
    </row>
    <row r="400" spans="1:40" x14ac:dyDescent="0.15">
      <c r="A400" s="32" t="s">
        <v>153</v>
      </c>
      <c r="B400" s="32" t="s">
        <v>46</v>
      </c>
      <c r="C400" s="32" t="s">
        <v>49</v>
      </c>
      <c r="D400" s="32" t="s">
        <v>555</v>
      </c>
      <c r="E400" s="32" t="s">
        <v>1063</v>
      </c>
      <c r="F400" s="32" t="s">
        <v>1567</v>
      </c>
      <c r="G400" s="32" t="s">
        <v>109</v>
      </c>
      <c r="H400" s="32" t="s">
        <v>1684</v>
      </c>
      <c r="I400" s="35">
        <v>2114981.9906371241</v>
      </c>
      <c r="J400" s="32" t="s">
        <v>149</v>
      </c>
      <c r="K400" s="35">
        <v>2749476.5878282608</v>
      </c>
      <c r="L400" s="32" t="s">
        <v>1684</v>
      </c>
      <c r="M400" s="35">
        <v>2114981.9906371241</v>
      </c>
      <c r="N400" s="32" t="s">
        <v>149</v>
      </c>
      <c r="O400" s="35">
        <v>2749476.5878282608</v>
      </c>
      <c r="P400" s="35">
        <v>2103232.818624875</v>
      </c>
      <c r="Q400" s="35">
        <v>11749.172012248813</v>
      </c>
      <c r="R400" s="35">
        <v>0</v>
      </c>
      <c r="S400" s="36">
        <v>0</v>
      </c>
      <c r="T400" s="32" t="s">
        <v>20</v>
      </c>
      <c r="U400" s="32" t="s">
        <v>109</v>
      </c>
      <c r="V400" s="32" t="s">
        <v>1697</v>
      </c>
      <c r="W400" s="36">
        <v>8.6773796249991229</v>
      </c>
      <c r="X400" s="36">
        <v>1</v>
      </c>
      <c r="Y400" s="32" t="s">
        <v>109</v>
      </c>
      <c r="Z400" s="32" t="s">
        <v>109</v>
      </c>
      <c r="AA400" s="36" t="s">
        <v>109</v>
      </c>
      <c r="AB400" s="36" t="s">
        <v>109</v>
      </c>
      <c r="AC400" s="32" t="s">
        <v>109</v>
      </c>
      <c r="AD400" s="38">
        <v>225.26477506497724</v>
      </c>
      <c r="AE400" s="39">
        <v>57.01</v>
      </c>
      <c r="AF400" s="38">
        <v>2011496.4289673469</v>
      </c>
      <c r="AG400" s="39">
        <v>59.61</v>
      </c>
      <c r="AH400" s="40">
        <v>156.63</v>
      </c>
      <c r="AI400" s="38">
        <v>11749.172012248813</v>
      </c>
      <c r="AJ400" s="38">
        <v>0</v>
      </c>
      <c r="AK400" s="38">
        <v>11749.172012248813</v>
      </c>
      <c r="AL400" s="38">
        <v>2114981.9906371241</v>
      </c>
      <c r="AM400" s="38">
        <v>0</v>
      </c>
      <c r="AN400" s="41" t="s">
        <v>109</v>
      </c>
    </row>
    <row r="401" spans="1:40" x14ac:dyDescent="0.15">
      <c r="A401" s="32" t="s">
        <v>153</v>
      </c>
      <c r="B401" s="32" t="s">
        <v>46</v>
      </c>
      <c r="C401" s="32" t="s">
        <v>49</v>
      </c>
      <c r="D401" s="32" t="s">
        <v>556</v>
      </c>
      <c r="E401" s="32" t="s">
        <v>1064</v>
      </c>
      <c r="F401" s="32" t="s">
        <v>1568</v>
      </c>
      <c r="G401" s="32" t="s">
        <v>109</v>
      </c>
      <c r="H401" s="32" t="s">
        <v>1684</v>
      </c>
      <c r="I401" s="35">
        <v>4016895.6971411882</v>
      </c>
      <c r="J401" s="32" t="s">
        <v>149</v>
      </c>
      <c r="K401" s="35">
        <v>5221964.4062835444</v>
      </c>
      <c r="L401" s="32" t="s">
        <v>1684</v>
      </c>
      <c r="M401" s="35">
        <v>4016895.6971411882</v>
      </c>
      <c r="N401" s="32" t="s">
        <v>149</v>
      </c>
      <c r="O401" s="35">
        <v>5221964.4062835444</v>
      </c>
      <c r="P401" s="35">
        <v>4016895.6971411882</v>
      </c>
      <c r="Q401" s="35">
        <v>0</v>
      </c>
      <c r="R401" s="35">
        <v>0</v>
      </c>
      <c r="S401" s="36">
        <v>0</v>
      </c>
      <c r="T401" s="32" t="s">
        <v>20</v>
      </c>
      <c r="U401" s="32" t="s">
        <v>109</v>
      </c>
      <c r="V401" s="32" t="s">
        <v>1697</v>
      </c>
      <c r="W401" s="36">
        <v>8.6773796249991229</v>
      </c>
      <c r="X401" s="36">
        <v>1</v>
      </c>
      <c r="Y401" s="32" t="s">
        <v>109</v>
      </c>
      <c r="Z401" s="32" t="s">
        <v>109</v>
      </c>
      <c r="AA401" s="36" t="s">
        <v>109</v>
      </c>
      <c r="AB401" s="36" t="s">
        <v>109</v>
      </c>
      <c r="AC401" s="32" t="s">
        <v>109</v>
      </c>
      <c r="AD401" s="38">
        <v>189.25364962123089</v>
      </c>
      <c r="AE401" s="39">
        <v>130.94</v>
      </c>
      <c r="AF401" s="38">
        <v>3881428.0909351441</v>
      </c>
      <c r="AG401" s="39">
        <v>135.51</v>
      </c>
      <c r="AH401" s="40">
        <v>156.63</v>
      </c>
      <c r="AI401" s="38">
        <v>0</v>
      </c>
      <c r="AJ401" s="38">
        <v>0</v>
      </c>
      <c r="AK401" s="38">
        <v>0</v>
      </c>
      <c r="AL401" s="38">
        <v>4016895.6971411882</v>
      </c>
      <c r="AM401" s="38">
        <v>0</v>
      </c>
      <c r="AN401" s="41" t="s">
        <v>109</v>
      </c>
    </row>
    <row r="402" spans="1:40" x14ac:dyDescent="0.15">
      <c r="A402" s="32" t="s">
        <v>153</v>
      </c>
      <c r="B402" s="32" t="s">
        <v>46</v>
      </c>
      <c r="C402" s="32" t="s">
        <v>49</v>
      </c>
      <c r="D402" s="32" t="s">
        <v>557</v>
      </c>
      <c r="E402" s="32" t="s">
        <v>1065</v>
      </c>
      <c r="F402" s="32" t="s">
        <v>1569</v>
      </c>
      <c r="G402" s="32" t="s">
        <v>109</v>
      </c>
      <c r="H402" s="32" t="s">
        <v>1684</v>
      </c>
      <c r="I402" s="35">
        <v>6837495.2990064034</v>
      </c>
      <c r="J402" s="32" t="s">
        <v>149</v>
      </c>
      <c r="K402" s="35">
        <v>8888743.8887083232</v>
      </c>
      <c r="L402" s="32" t="s">
        <v>1684</v>
      </c>
      <c r="M402" s="35">
        <v>6837495.2990064034</v>
      </c>
      <c r="N402" s="32" t="s">
        <v>149</v>
      </c>
      <c r="O402" s="35">
        <v>8888743.8887083232</v>
      </c>
      <c r="P402" s="35">
        <v>6837495.2990064034</v>
      </c>
      <c r="Q402" s="35">
        <v>0</v>
      </c>
      <c r="R402" s="35">
        <v>0</v>
      </c>
      <c r="S402" s="36">
        <v>0</v>
      </c>
      <c r="T402" s="32" t="s">
        <v>1694</v>
      </c>
      <c r="U402" s="32" t="s">
        <v>1694</v>
      </c>
      <c r="V402" s="32" t="s">
        <v>1694</v>
      </c>
      <c r="W402" s="36">
        <v>8.6773796249991229</v>
      </c>
      <c r="X402" s="36">
        <v>1</v>
      </c>
      <c r="Y402" s="32" t="s">
        <v>109</v>
      </c>
      <c r="Z402" s="32" t="s">
        <v>109</v>
      </c>
      <c r="AA402" s="36" t="s">
        <v>109</v>
      </c>
      <c r="AB402" s="36" t="s">
        <v>109</v>
      </c>
      <c r="AC402" s="32" t="s">
        <v>109</v>
      </c>
      <c r="AD402" s="38">
        <v>169.12212889123293</v>
      </c>
      <c r="AE402" s="39">
        <v>258.35000000000002</v>
      </c>
      <c r="AF402" s="38">
        <v>6843587.9475625036</v>
      </c>
      <c r="AG402" s="39">
        <v>258.12</v>
      </c>
      <c r="AH402" s="40">
        <v>156.63</v>
      </c>
      <c r="AI402" s="38">
        <v>0</v>
      </c>
      <c r="AJ402" s="38">
        <v>0</v>
      </c>
      <c r="AK402" s="38">
        <v>0</v>
      </c>
      <c r="AL402" s="38">
        <v>6837495.2990064034</v>
      </c>
      <c r="AM402" s="38">
        <v>0</v>
      </c>
      <c r="AN402" s="41" t="s">
        <v>109</v>
      </c>
    </row>
    <row r="403" spans="1:40" x14ac:dyDescent="0.15">
      <c r="A403" s="32" t="s">
        <v>153</v>
      </c>
      <c r="B403" s="32" t="s">
        <v>46</v>
      </c>
      <c r="C403" s="32" t="s">
        <v>49</v>
      </c>
      <c r="D403" s="32" t="s">
        <v>558</v>
      </c>
      <c r="E403" s="32" t="s">
        <v>1066</v>
      </c>
      <c r="F403" s="32" t="s">
        <v>1570</v>
      </c>
      <c r="G403" s="32" t="s">
        <v>109</v>
      </c>
      <c r="H403" s="32" t="s">
        <v>1684</v>
      </c>
      <c r="I403" s="35">
        <v>2948180.0774087086</v>
      </c>
      <c r="J403" s="32" t="s">
        <v>149</v>
      </c>
      <c r="K403" s="35">
        <v>3832634.1006313208</v>
      </c>
      <c r="L403" s="32" t="s">
        <v>1684</v>
      </c>
      <c r="M403" s="35">
        <v>2948180.0774087086</v>
      </c>
      <c r="N403" s="32" t="s">
        <v>149</v>
      </c>
      <c r="O403" s="35">
        <v>3832634.1006313208</v>
      </c>
      <c r="P403" s="35">
        <v>2948180.0774087086</v>
      </c>
      <c r="Q403" s="35">
        <v>0</v>
      </c>
      <c r="R403" s="35">
        <v>0</v>
      </c>
      <c r="S403" s="36">
        <v>0</v>
      </c>
      <c r="T403" s="32" t="s">
        <v>20</v>
      </c>
      <c r="U403" s="32" t="s">
        <v>109</v>
      </c>
      <c r="V403" s="32" t="s">
        <v>1697</v>
      </c>
      <c r="W403" s="36">
        <v>8.6773796249991229</v>
      </c>
      <c r="X403" s="36">
        <v>1</v>
      </c>
      <c r="Y403" s="32" t="s">
        <v>109</v>
      </c>
      <c r="Z403" s="32" t="s">
        <v>109</v>
      </c>
      <c r="AA403" s="36" t="s">
        <v>109</v>
      </c>
      <c r="AB403" s="36" t="s">
        <v>109</v>
      </c>
      <c r="AC403" s="32" t="s">
        <v>109</v>
      </c>
      <c r="AD403" s="38">
        <v>264.13943578497333</v>
      </c>
      <c r="AE403" s="39">
        <v>69.59</v>
      </c>
      <c r="AF403" s="38">
        <v>2879088.6114895591</v>
      </c>
      <c r="AG403" s="39">
        <v>71.260000000000005</v>
      </c>
      <c r="AH403" s="40">
        <v>156.63</v>
      </c>
      <c r="AI403" s="38">
        <v>0</v>
      </c>
      <c r="AJ403" s="38">
        <v>0</v>
      </c>
      <c r="AK403" s="38">
        <v>0</v>
      </c>
      <c r="AL403" s="38">
        <v>2948180.0774087086</v>
      </c>
      <c r="AM403" s="38">
        <v>0</v>
      </c>
      <c r="AN403" s="41" t="s">
        <v>109</v>
      </c>
    </row>
    <row r="404" spans="1:40" x14ac:dyDescent="0.15">
      <c r="A404" s="32" t="s">
        <v>153</v>
      </c>
      <c r="B404" s="32" t="s">
        <v>46</v>
      </c>
      <c r="C404" s="32" t="s">
        <v>49</v>
      </c>
      <c r="D404" s="32" t="s">
        <v>559</v>
      </c>
      <c r="E404" s="32" t="s">
        <v>1067</v>
      </c>
      <c r="F404" s="32" t="s">
        <v>1571</v>
      </c>
      <c r="G404" s="32" t="s">
        <v>109</v>
      </c>
      <c r="H404" s="32" t="s">
        <v>1684</v>
      </c>
      <c r="I404" s="35">
        <v>2111461.5777232619</v>
      </c>
      <c r="J404" s="32" t="s">
        <v>149</v>
      </c>
      <c r="K404" s="35">
        <v>2744900.0510402401</v>
      </c>
      <c r="L404" s="32" t="s">
        <v>1684</v>
      </c>
      <c r="M404" s="35">
        <v>2111461.5777232619</v>
      </c>
      <c r="N404" s="32" t="s">
        <v>149</v>
      </c>
      <c r="O404" s="35">
        <v>2744900.0510402401</v>
      </c>
      <c r="P404" s="35">
        <v>2111461.5777232619</v>
      </c>
      <c r="Q404" s="35">
        <v>0</v>
      </c>
      <c r="R404" s="35">
        <v>0</v>
      </c>
      <c r="S404" s="36">
        <v>0</v>
      </c>
      <c r="T404" s="32" t="s">
        <v>20</v>
      </c>
      <c r="U404" s="32" t="s">
        <v>109</v>
      </c>
      <c r="V404" s="32" t="s">
        <v>1697</v>
      </c>
      <c r="W404" s="36">
        <v>8.6773796249991229</v>
      </c>
      <c r="X404" s="36">
        <v>1</v>
      </c>
      <c r="Y404" s="32" t="s">
        <v>109</v>
      </c>
      <c r="Z404" s="32" t="s">
        <v>109</v>
      </c>
      <c r="AA404" s="36" t="s">
        <v>109</v>
      </c>
      <c r="AB404" s="36" t="s">
        <v>109</v>
      </c>
      <c r="AC404" s="32" t="s">
        <v>109</v>
      </c>
      <c r="AD404" s="38">
        <v>251.64400912497459</v>
      </c>
      <c r="AE404" s="39">
        <v>52.29</v>
      </c>
      <c r="AF404" s="38">
        <v>2061010.3380717582</v>
      </c>
      <c r="AG404" s="39">
        <v>53.57</v>
      </c>
      <c r="AH404" s="40">
        <v>156.63</v>
      </c>
      <c r="AI404" s="38">
        <v>0</v>
      </c>
      <c r="AJ404" s="38">
        <v>0</v>
      </c>
      <c r="AK404" s="38">
        <v>0</v>
      </c>
      <c r="AL404" s="38">
        <v>2111461.5777232619</v>
      </c>
      <c r="AM404" s="38">
        <v>0</v>
      </c>
      <c r="AN404" s="41" t="s">
        <v>109</v>
      </c>
    </row>
    <row r="405" spans="1:40" x14ac:dyDescent="0.15">
      <c r="A405" s="32" t="s">
        <v>153</v>
      </c>
      <c r="B405" s="32" t="s">
        <v>46</v>
      </c>
      <c r="C405" s="32" t="s">
        <v>49</v>
      </c>
      <c r="D405" s="32" t="s">
        <v>560</v>
      </c>
      <c r="E405" s="32" t="s">
        <v>1068</v>
      </c>
      <c r="F405" s="32" t="s">
        <v>1572</v>
      </c>
      <c r="G405" s="32" t="s">
        <v>109</v>
      </c>
      <c r="H405" s="32" t="s">
        <v>1684</v>
      </c>
      <c r="I405" s="35">
        <v>4434782.2467288394</v>
      </c>
      <c r="J405" s="32" t="s">
        <v>149</v>
      </c>
      <c r="K405" s="35">
        <v>5765216.9207474915</v>
      </c>
      <c r="L405" s="32" t="s">
        <v>1684</v>
      </c>
      <c r="M405" s="35">
        <v>4434782.2467288394</v>
      </c>
      <c r="N405" s="32" t="s">
        <v>149</v>
      </c>
      <c r="O405" s="35">
        <v>5765216.9207474915</v>
      </c>
      <c r="P405" s="35">
        <v>4434782.2467288394</v>
      </c>
      <c r="Q405" s="35">
        <v>0</v>
      </c>
      <c r="R405" s="35">
        <v>0</v>
      </c>
      <c r="S405" s="36">
        <v>0</v>
      </c>
      <c r="T405" s="32" t="s">
        <v>20</v>
      </c>
      <c r="U405" s="32" t="s">
        <v>109</v>
      </c>
      <c r="V405" s="32" t="s">
        <v>1697</v>
      </c>
      <c r="W405" s="36">
        <v>8.6773796249991229</v>
      </c>
      <c r="X405" s="36">
        <v>1</v>
      </c>
      <c r="Y405" s="32" t="s">
        <v>109</v>
      </c>
      <c r="Z405" s="32" t="s">
        <v>109</v>
      </c>
      <c r="AA405" s="36" t="s">
        <v>109</v>
      </c>
      <c r="AB405" s="36" t="s">
        <v>109</v>
      </c>
      <c r="AC405" s="32" t="s">
        <v>109</v>
      </c>
      <c r="AD405" s="38">
        <v>122.43782650873763</v>
      </c>
      <c r="AE405" s="39">
        <v>231.03</v>
      </c>
      <c r="AF405" s="38">
        <v>4430563.2179813692</v>
      </c>
      <c r="AG405" s="39">
        <v>231.25</v>
      </c>
      <c r="AH405" s="40">
        <v>156.63</v>
      </c>
      <c r="AI405" s="38">
        <v>0</v>
      </c>
      <c r="AJ405" s="38">
        <v>0</v>
      </c>
      <c r="AK405" s="38">
        <v>0</v>
      </c>
      <c r="AL405" s="38">
        <v>4434782.2467288394</v>
      </c>
      <c r="AM405" s="38">
        <v>0</v>
      </c>
      <c r="AN405" s="41" t="s">
        <v>109</v>
      </c>
    </row>
    <row r="406" spans="1:40" x14ac:dyDescent="0.15">
      <c r="A406" s="32" t="s">
        <v>153</v>
      </c>
      <c r="B406" s="32" t="s">
        <v>46</v>
      </c>
      <c r="C406" s="32" t="s">
        <v>49</v>
      </c>
      <c r="D406" s="32" t="s">
        <v>561</v>
      </c>
      <c r="E406" s="32" t="s">
        <v>1069</v>
      </c>
      <c r="F406" s="32" t="s">
        <v>1573</v>
      </c>
      <c r="G406" s="32" t="s">
        <v>109</v>
      </c>
      <c r="H406" s="32" t="s">
        <v>1684</v>
      </c>
      <c r="I406" s="35">
        <v>17027765.909089964</v>
      </c>
      <c r="J406" s="32" t="s">
        <v>149</v>
      </c>
      <c r="K406" s="35">
        <v>22136095.68181695</v>
      </c>
      <c r="L406" s="32" t="s">
        <v>1684</v>
      </c>
      <c r="M406" s="35">
        <v>17027765.909089964</v>
      </c>
      <c r="N406" s="32" t="s">
        <v>149</v>
      </c>
      <c r="O406" s="35">
        <v>22136095.68181695</v>
      </c>
      <c r="P406" s="35">
        <v>17019725.622677032</v>
      </c>
      <c r="Q406" s="35">
        <v>8040.2864129316877</v>
      </c>
      <c r="R406" s="35">
        <v>0</v>
      </c>
      <c r="S406" s="36">
        <v>0</v>
      </c>
      <c r="T406" s="32" t="s">
        <v>20</v>
      </c>
      <c r="U406" s="32" t="s">
        <v>109</v>
      </c>
      <c r="V406" s="32" t="s">
        <v>1697</v>
      </c>
      <c r="W406" s="36">
        <v>8.6773796249991229</v>
      </c>
      <c r="X406" s="36">
        <v>1</v>
      </c>
      <c r="Y406" s="32" t="s">
        <v>109</v>
      </c>
      <c r="Z406" s="32" t="s">
        <v>109</v>
      </c>
      <c r="AA406" s="36" t="s">
        <v>109</v>
      </c>
      <c r="AB406" s="36" t="s">
        <v>109</v>
      </c>
      <c r="AC406" s="32" t="s">
        <v>109</v>
      </c>
      <c r="AD406" s="38">
        <v>380.24277516746162</v>
      </c>
      <c r="AE406" s="39">
        <v>269.67</v>
      </c>
      <c r="AF406" s="38">
        <v>16060851.050999271</v>
      </c>
      <c r="AG406" s="39">
        <v>285.77</v>
      </c>
      <c r="AH406" s="40">
        <v>156.63</v>
      </c>
      <c r="AI406" s="38">
        <v>8040.2864129316877</v>
      </c>
      <c r="AJ406" s="38">
        <v>0</v>
      </c>
      <c r="AK406" s="38">
        <v>8040.2864129316877</v>
      </c>
      <c r="AL406" s="38">
        <v>17027765.909089964</v>
      </c>
      <c r="AM406" s="38">
        <v>0</v>
      </c>
      <c r="AN406" s="41" t="s">
        <v>109</v>
      </c>
    </row>
    <row r="407" spans="1:40" x14ac:dyDescent="0.15">
      <c r="A407" s="32" t="s">
        <v>153</v>
      </c>
      <c r="B407" s="32" t="s">
        <v>46</v>
      </c>
      <c r="C407" s="32" t="s">
        <v>49</v>
      </c>
      <c r="D407" s="32" t="s">
        <v>562</v>
      </c>
      <c r="E407" s="32" t="s">
        <v>1070</v>
      </c>
      <c r="F407" s="32" t="s">
        <v>1574</v>
      </c>
      <c r="G407" s="32" t="s">
        <v>109</v>
      </c>
      <c r="H407" s="32" t="s">
        <v>1684</v>
      </c>
      <c r="I407" s="35">
        <v>2513329.8580707572</v>
      </c>
      <c r="J407" s="32" t="s">
        <v>149</v>
      </c>
      <c r="K407" s="35">
        <v>3267328.8154919846</v>
      </c>
      <c r="L407" s="32" t="s">
        <v>1684</v>
      </c>
      <c r="M407" s="35">
        <v>2513329.8580707572</v>
      </c>
      <c r="N407" s="32" t="s">
        <v>149</v>
      </c>
      <c r="O407" s="35">
        <v>3267328.8154919846</v>
      </c>
      <c r="P407" s="35">
        <v>2513329.8580707572</v>
      </c>
      <c r="Q407" s="35">
        <v>0</v>
      </c>
      <c r="R407" s="35">
        <v>0</v>
      </c>
      <c r="S407" s="36">
        <v>0</v>
      </c>
      <c r="T407" s="32" t="s">
        <v>20</v>
      </c>
      <c r="U407" s="32" t="s">
        <v>109</v>
      </c>
      <c r="V407" s="32" t="s">
        <v>1697</v>
      </c>
      <c r="W407" s="36">
        <v>8.6773796249991229</v>
      </c>
      <c r="X407" s="36">
        <v>1</v>
      </c>
      <c r="Y407" s="32" t="s">
        <v>109</v>
      </c>
      <c r="Z407" s="32" t="s">
        <v>109</v>
      </c>
      <c r="AA407" s="36" t="s">
        <v>109</v>
      </c>
      <c r="AB407" s="36" t="s">
        <v>109</v>
      </c>
      <c r="AC407" s="32" t="s">
        <v>109</v>
      </c>
      <c r="AD407" s="38">
        <v>108.987888089989</v>
      </c>
      <c r="AE407" s="39">
        <v>137.13</v>
      </c>
      <c r="AF407" s="38">
        <v>2340915.0107070222</v>
      </c>
      <c r="AG407" s="39">
        <v>147.22999999999999</v>
      </c>
      <c r="AH407" s="40">
        <v>156.63</v>
      </c>
      <c r="AI407" s="38">
        <v>0</v>
      </c>
      <c r="AJ407" s="38">
        <v>0</v>
      </c>
      <c r="AK407" s="38">
        <v>0</v>
      </c>
      <c r="AL407" s="38">
        <v>2513329.8580707572</v>
      </c>
      <c r="AM407" s="38">
        <v>0</v>
      </c>
      <c r="AN407" s="41" t="s">
        <v>109</v>
      </c>
    </row>
    <row r="408" spans="1:40" x14ac:dyDescent="0.15">
      <c r="A408" s="32" t="s">
        <v>153</v>
      </c>
      <c r="B408" s="32" t="s">
        <v>46</v>
      </c>
      <c r="C408" s="32" t="s">
        <v>49</v>
      </c>
      <c r="D408" s="32" t="s">
        <v>563</v>
      </c>
      <c r="E408" s="32" t="s">
        <v>1071</v>
      </c>
      <c r="F408" s="32" t="s">
        <v>1575</v>
      </c>
      <c r="G408" s="32" t="s">
        <v>109</v>
      </c>
      <c r="H408" s="32" t="s">
        <v>1684</v>
      </c>
      <c r="I408" s="35">
        <v>1919327.9925782899</v>
      </c>
      <c r="J408" s="32" t="s">
        <v>149</v>
      </c>
      <c r="K408" s="35">
        <v>2495126.390351777</v>
      </c>
      <c r="L408" s="32" t="s">
        <v>1684</v>
      </c>
      <c r="M408" s="35">
        <v>1919327.9925782899</v>
      </c>
      <c r="N408" s="32" t="s">
        <v>149</v>
      </c>
      <c r="O408" s="35">
        <v>2495126.390351777</v>
      </c>
      <c r="P408" s="35">
        <v>1919327.9925782899</v>
      </c>
      <c r="Q408" s="35">
        <v>0</v>
      </c>
      <c r="R408" s="35">
        <v>0</v>
      </c>
      <c r="S408" s="36">
        <v>0</v>
      </c>
      <c r="T408" s="32" t="s">
        <v>20</v>
      </c>
      <c r="U408" s="32" t="s">
        <v>109</v>
      </c>
      <c r="V408" s="32" t="s">
        <v>1697</v>
      </c>
      <c r="W408" s="36">
        <v>8.6773796249991229</v>
      </c>
      <c r="X408" s="36">
        <v>1</v>
      </c>
      <c r="Y408" s="32" t="s">
        <v>109</v>
      </c>
      <c r="Z408" s="32" t="s">
        <v>109</v>
      </c>
      <c r="AA408" s="36" t="s">
        <v>109</v>
      </c>
      <c r="AB408" s="36" t="s">
        <v>109</v>
      </c>
      <c r="AC408" s="32" t="s">
        <v>109</v>
      </c>
      <c r="AD408" s="38">
        <v>184.74141221623134</v>
      </c>
      <c r="AE408" s="39">
        <v>64.739999999999995</v>
      </c>
      <c r="AF408" s="38">
        <v>1873319.6580685819</v>
      </c>
      <c r="AG408" s="39">
        <v>66.33</v>
      </c>
      <c r="AH408" s="40">
        <v>156.63</v>
      </c>
      <c r="AI408" s="38">
        <v>0</v>
      </c>
      <c r="AJ408" s="38">
        <v>0</v>
      </c>
      <c r="AK408" s="38">
        <v>0</v>
      </c>
      <c r="AL408" s="38">
        <v>1919327.9925782899</v>
      </c>
      <c r="AM408" s="38">
        <v>0</v>
      </c>
      <c r="AN408" s="41" t="s">
        <v>109</v>
      </c>
    </row>
    <row r="409" spans="1:40" x14ac:dyDescent="0.15">
      <c r="A409" s="32" t="s">
        <v>153</v>
      </c>
      <c r="B409" s="32" t="s">
        <v>46</v>
      </c>
      <c r="C409" s="32" t="s">
        <v>49</v>
      </c>
      <c r="D409" s="32" t="s">
        <v>564</v>
      </c>
      <c r="E409" s="32" t="s">
        <v>1072</v>
      </c>
      <c r="F409" s="32" t="s">
        <v>1576</v>
      </c>
      <c r="G409" s="32" t="s">
        <v>109</v>
      </c>
      <c r="H409" s="32" t="s">
        <v>1684</v>
      </c>
      <c r="I409" s="35">
        <v>9977575.8871433567</v>
      </c>
      <c r="J409" s="32" t="s">
        <v>149</v>
      </c>
      <c r="K409" s="35">
        <v>12970848.653286364</v>
      </c>
      <c r="L409" s="32" t="s">
        <v>1684</v>
      </c>
      <c r="M409" s="35">
        <v>9977575.8871433567</v>
      </c>
      <c r="N409" s="32" t="s">
        <v>149</v>
      </c>
      <c r="O409" s="35">
        <v>12970848.653286364</v>
      </c>
      <c r="P409" s="35">
        <v>9977575.8871433567</v>
      </c>
      <c r="Q409" s="35">
        <v>0</v>
      </c>
      <c r="R409" s="35">
        <v>0</v>
      </c>
      <c r="S409" s="36">
        <v>0</v>
      </c>
      <c r="T409" s="32" t="s">
        <v>20</v>
      </c>
      <c r="U409" s="32" t="s">
        <v>109</v>
      </c>
      <c r="V409" s="32" t="s">
        <v>1697</v>
      </c>
      <c r="W409" s="36">
        <v>8.6773796249991229</v>
      </c>
      <c r="X409" s="36">
        <v>1</v>
      </c>
      <c r="Y409" s="32" t="s">
        <v>109</v>
      </c>
      <c r="Z409" s="32" t="s">
        <v>109</v>
      </c>
      <c r="AA409" s="36" t="s">
        <v>109</v>
      </c>
      <c r="AB409" s="36" t="s">
        <v>109</v>
      </c>
      <c r="AC409" s="32" t="s">
        <v>109</v>
      </c>
      <c r="AD409" s="38">
        <v>274.81261272372222</v>
      </c>
      <c r="AE409" s="39">
        <v>220.61</v>
      </c>
      <c r="AF409" s="38">
        <v>9495914.675680384</v>
      </c>
      <c r="AG409" s="39">
        <v>231.8</v>
      </c>
      <c r="AH409" s="40">
        <v>156.63</v>
      </c>
      <c r="AI409" s="38">
        <v>0</v>
      </c>
      <c r="AJ409" s="38">
        <v>0</v>
      </c>
      <c r="AK409" s="38">
        <v>0</v>
      </c>
      <c r="AL409" s="38">
        <v>9977575.8871433567</v>
      </c>
      <c r="AM409" s="38">
        <v>0</v>
      </c>
      <c r="AN409" s="41" t="s">
        <v>109</v>
      </c>
    </row>
    <row r="410" spans="1:40" x14ac:dyDescent="0.15">
      <c r="A410" s="32" t="s">
        <v>153</v>
      </c>
      <c r="B410" s="32" t="s">
        <v>46</v>
      </c>
      <c r="C410" s="32" t="s">
        <v>49</v>
      </c>
      <c r="D410" s="32" t="s">
        <v>565</v>
      </c>
      <c r="E410" s="32" t="s">
        <v>1073</v>
      </c>
      <c r="F410" s="32" t="s">
        <v>1577</v>
      </c>
      <c r="G410" s="32" t="s">
        <v>109</v>
      </c>
      <c r="H410" s="32" t="s">
        <v>1684</v>
      </c>
      <c r="I410" s="35">
        <v>5324746.1890788358</v>
      </c>
      <c r="J410" s="32" t="s">
        <v>149</v>
      </c>
      <c r="K410" s="35">
        <v>6922170.045802488</v>
      </c>
      <c r="L410" s="32" t="s">
        <v>1684</v>
      </c>
      <c r="M410" s="35">
        <v>5324746.1890788358</v>
      </c>
      <c r="N410" s="32" t="s">
        <v>149</v>
      </c>
      <c r="O410" s="35">
        <v>6922170.045802488</v>
      </c>
      <c r="P410" s="35">
        <v>5297577.1399253709</v>
      </c>
      <c r="Q410" s="35">
        <v>27169.049153464755</v>
      </c>
      <c r="R410" s="35">
        <v>0</v>
      </c>
      <c r="S410" s="36">
        <v>0</v>
      </c>
      <c r="T410" s="32" t="s">
        <v>20</v>
      </c>
      <c r="U410" s="32" t="s">
        <v>109</v>
      </c>
      <c r="V410" s="32" t="s">
        <v>1697</v>
      </c>
      <c r="W410" s="36">
        <v>8.6773796249991229</v>
      </c>
      <c r="X410" s="36">
        <v>1</v>
      </c>
      <c r="Y410" s="32" t="s">
        <v>109</v>
      </c>
      <c r="Z410" s="32" t="s">
        <v>109</v>
      </c>
      <c r="AA410" s="36" t="s">
        <v>109</v>
      </c>
      <c r="AB410" s="36" t="s">
        <v>109</v>
      </c>
      <c r="AC410" s="32" t="s">
        <v>109</v>
      </c>
      <c r="AD410" s="38">
        <v>173.63436629623246</v>
      </c>
      <c r="AE410" s="39">
        <v>197.21</v>
      </c>
      <c r="AF410" s="38">
        <v>5363392.2876195097</v>
      </c>
      <c r="AG410" s="39">
        <v>194.79</v>
      </c>
      <c r="AH410" s="40">
        <v>156.63</v>
      </c>
      <c r="AI410" s="38">
        <v>27169.049153464755</v>
      </c>
      <c r="AJ410" s="38">
        <v>0</v>
      </c>
      <c r="AK410" s="38">
        <v>27169.049153464755</v>
      </c>
      <c r="AL410" s="38">
        <v>5324746.1890788358</v>
      </c>
      <c r="AM410" s="38">
        <v>0</v>
      </c>
      <c r="AN410" s="41" t="s">
        <v>109</v>
      </c>
    </row>
    <row r="411" spans="1:40" x14ac:dyDescent="0.15">
      <c r="A411" s="32" t="s">
        <v>153</v>
      </c>
      <c r="B411" s="32" t="s">
        <v>46</v>
      </c>
      <c r="C411" s="32" t="s">
        <v>49</v>
      </c>
      <c r="D411" s="32" t="s">
        <v>566</v>
      </c>
      <c r="E411" s="32" t="s">
        <v>1074</v>
      </c>
      <c r="F411" s="32" t="s">
        <v>1578</v>
      </c>
      <c r="G411" s="32" t="s">
        <v>109</v>
      </c>
      <c r="H411" s="32" t="s">
        <v>1684</v>
      </c>
      <c r="I411" s="35">
        <v>21139202.264662091</v>
      </c>
      <c r="J411" s="32" t="s">
        <v>149</v>
      </c>
      <c r="K411" s="35">
        <v>27480962.944060717</v>
      </c>
      <c r="L411" s="32" t="s">
        <v>1684</v>
      </c>
      <c r="M411" s="35">
        <v>21139202.264662091</v>
      </c>
      <c r="N411" s="32" t="s">
        <v>149</v>
      </c>
      <c r="O411" s="35">
        <v>27480962.944060717</v>
      </c>
      <c r="P411" s="35">
        <v>21139202.264662091</v>
      </c>
      <c r="Q411" s="35">
        <v>0</v>
      </c>
      <c r="R411" s="35">
        <v>0</v>
      </c>
      <c r="S411" s="36">
        <v>0</v>
      </c>
      <c r="T411" s="32" t="s">
        <v>20</v>
      </c>
      <c r="U411" s="32" t="s">
        <v>109</v>
      </c>
      <c r="V411" s="32" t="s">
        <v>1697</v>
      </c>
      <c r="W411" s="36">
        <v>8.6773796249991229</v>
      </c>
      <c r="X411" s="36">
        <v>1</v>
      </c>
      <c r="Y411" s="32" t="s">
        <v>109</v>
      </c>
      <c r="Z411" s="32" t="s">
        <v>109</v>
      </c>
      <c r="AA411" s="36" t="s">
        <v>109</v>
      </c>
      <c r="AB411" s="36" t="s">
        <v>109</v>
      </c>
      <c r="AC411" s="32" t="s">
        <v>109</v>
      </c>
      <c r="AD411" s="38">
        <v>440.55056356120548</v>
      </c>
      <c r="AE411" s="39">
        <v>314.93</v>
      </c>
      <c r="AF411" s="38">
        <v>21731251.719738934</v>
      </c>
      <c r="AG411" s="39">
        <v>306.35000000000002</v>
      </c>
      <c r="AH411" s="40">
        <v>156.63</v>
      </c>
      <c r="AI411" s="38">
        <v>0</v>
      </c>
      <c r="AJ411" s="38">
        <v>0</v>
      </c>
      <c r="AK411" s="38">
        <v>0</v>
      </c>
      <c r="AL411" s="38">
        <v>21139202.264662091</v>
      </c>
      <c r="AM411" s="38">
        <v>0</v>
      </c>
      <c r="AN411" s="41" t="s">
        <v>109</v>
      </c>
    </row>
    <row r="412" spans="1:40" x14ac:dyDescent="0.15">
      <c r="A412" s="32" t="s">
        <v>153</v>
      </c>
      <c r="B412" s="32" t="s">
        <v>46</v>
      </c>
      <c r="C412" s="32" t="s">
        <v>49</v>
      </c>
      <c r="D412" s="32" t="s">
        <v>567</v>
      </c>
      <c r="E412" s="32" t="s">
        <v>1075</v>
      </c>
      <c r="F412" s="32" t="s">
        <v>1579</v>
      </c>
      <c r="G412" s="32" t="s">
        <v>109</v>
      </c>
      <c r="H412" s="32" t="s">
        <v>1684</v>
      </c>
      <c r="I412" s="35">
        <v>2097674.5231060819</v>
      </c>
      <c r="J412" s="32" t="s">
        <v>149</v>
      </c>
      <c r="K412" s="35">
        <v>2726976.8800379066</v>
      </c>
      <c r="L412" s="32" t="s">
        <v>1684</v>
      </c>
      <c r="M412" s="35">
        <v>2097674.5231060819</v>
      </c>
      <c r="N412" s="32" t="s">
        <v>149</v>
      </c>
      <c r="O412" s="35">
        <v>2726976.8800379066</v>
      </c>
      <c r="P412" s="35">
        <v>2097674.5231060819</v>
      </c>
      <c r="Q412" s="35">
        <v>0</v>
      </c>
      <c r="R412" s="35">
        <v>0</v>
      </c>
      <c r="S412" s="36">
        <v>0</v>
      </c>
      <c r="T412" s="32" t="s">
        <v>20</v>
      </c>
      <c r="U412" s="32" t="s">
        <v>109</v>
      </c>
      <c r="V412" s="32" t="s">
        <v>1697</v>
      </c>
      <c r="W412" s="36">
        <v>8.6773796249991229</v>
      </c>
      <c r="X412" s="36">
        <v>1</v>
      </c>
      <c r="Y412" s="32" t="s">
        <v>109</v>
      </c>
      <c r="Z412" s="32" t="s">
        <v>109</v>
      </c>
      <c r="AA412" s="36" t="s">
        <v>109</v>
      </c>
      <c r="AB412" s="36" t="s">
        <v>109</v>
      </c>
      <c r="AC412" s="32" t="s">
        <v>109</v>
      </c>
      <c r="AD412" s="38">
        <v>730.63536442492625</v>
      </c>
      <c r="AE412" s="39">
        <v>18.29</v>
      </c>
      <c r="AF412" s="38">
        <v>2093096.945032506</v>
      </c>
      <c r="AG412" s="39">
        <v>18.329999999999998</v>
      </c>
      <c r="AH412" s="40">
        <v>156.63</v>
      </c>
      <c r="AI412" s="38">
        <v>0</v>
      </c>
      <c r="AJ412" s="38">
        <v>0</v>
      </c>
      <c r="AK412" s="38">
        <v>0</v>
      </c>
      <c r="AL412" s="38">
        <v>2097674.5231060819</v>
      </c>
      <c r="AM412" s="38">
        <v>0</v>
      </c>
      <c r="AN412" s="41" t="s">
        <v>109</v>
      </c>
    </row>
    <row r="413" spans="1:40" x14ac:dyDescent="0.15">
      <c r="A413" s="32" t="s">
        <v>153</v>
      </c>
      <c r="B413" s="32" t="s">
        <v>46</v>
      </c>
      <c r="C413" s="32" t="s">
        <v>49</v>
      </c>
      <c r="D413" s="32" t="s">
        <v>568</v>
      </c>
      <c r="E413" s="32" t="s">
        <v>1076</v>
      </c>
      <c r="F413" s="32" t="s">
        <v>1580</v>
      </c>
      <c r="G413" s="32" t="s">
        <v>109</v>
      </c>
      <c r="H413" s="32" t="s">
        <v>1684</v>
      </c>
      <c r="I413" s="35">
        <v>10698706.397022244</v>
      </c>
      <c r="J413" s="32" t="s">
        <v>149</v>
      </c>
      <c r="K413" s="35">
        <v>13908318.316128915</v>
      </c>
      <c r="L413" s="32" t="s">
        <v>1684</v>
      </c>
      <c r="M413" s="35">
        <v>10698706.397022244</v>
      </c>
      <c r="N413" s="32" t="s">
        <v>149</v>
      </c>
      <c r="O413" s="35">
        <v>13908318.316128915</v>
      </c>
      <c r="P413" s="35">
        <v>10698706.397022244</v>
      </c>
      <c r="Q413" s="35">
        <v>0</v>
      </c>
      <c r="R413" s="35">
        <v>0</v>
      </c>
      <c r="S413" s="36">
        <v>0</v>
      </c>
      <c r="T413" s="32" t="s">
        <v>20</v>
      </c>
      <c r="U413" s="32" t="s">
        <v>109</v>
      </c>
      <c r="V413" s="32" t="s">
        <v>1697</v>
      </c>
      <c r="W413" s="36">
        <v>8.6773796249991229</v>
      </c>
      <c r="X413" s="36">
        <v>1</v>
      </c>
      <c r="Y413" s="32" t="s">
        <v>109</v>
      </c>
      <c r="Z413" s="32" t="s">
        <v>109</v>
      </c>
      <c r="AA413" s="36" t="s">
        <v>109</v>
      </c>
      <c r="AB413" s="36" t="s">
        <v>109</v>
      </c>
      <c r="AC413" s="32" t="s">
        <v>109</v>
      </c>
      <c r="AD413" s="38">
        <v>280.36613568372167</v>
      </c>
      <c r="AE413" s="39">
        <v>235.03</v>
      </c>
      <c r="AF413" s="38">
        <v>10321048.179376088</v>
      </c>
      <c r="AG413" s="39">
        <v>243.63</v>
      </c>
      <c r="AH413" s="40">
        <v>156.63</v>
      </c>
      <c r="AI413" s="38">
        <v>0</v>
      </c>
      <c r="AJ413" s="38">
        <v>0</v>
      </c>
      <c r="AK413" s="38">
        <v>0</v>
      </c>
      <c r="AL413" s="38">
        <v>10698706.397022244</v>
      </c>
      <c r="AM413" s="38">
        <v>0</v>
      </c>
      <c r="AN413" s="41" t="s">
        <v>109</v>
      </c>
    </row>
    <row r="414" spans="1:40" x14ac:dyDescent="0.15">
      <c r="A414" s="32" t="s">
        <v>153</v>
      </c>
      <c r="B414" s="32" t="s">
        <v>46</v>
      </c>
      <c r="C414" s="32" t="s">
        <v>49</v>
      </c>
      <c r="D414" s="32" t="s">
        <v>569</v>
      </c>
      <c r="E414" s="32" t="s">
        <v>1077</v>
      </c>
      <c r="F414" s="32" t="s">
        <v>1581</v>
      </c>
      <c r="G414" s="32" t="s">
        <v>109</v>
      </c>
      <c r="H414" s="32" t="s">
        <v>1684</v>
      </c>
      <c r="I414" s="35">
        <v>3988912.7965526949</v>
      </c>
      <c r="J414" s="32" t="s">
        <v>149</v>
      </c>
      <c r="K414" s="35">
        <v>5185586.6355185034</v>
      </c>
      <c r="L414" s="32" t="s">
        <v>1684</v>
      </c>
      <c r="M414" s="35">
        <v>3988912.7965526949</v>
      </c>
      <c r="N414" s="32" t="s">
        <v>149</v>
      </c>
      <c r="O414" s="35">
        <v>5185586.6355185034</v>
      </c>
      <c r="P414" s="35">
        <v>3988912.7965526949</v>
      </c>
      <c r="Q414" s="35">
        <v>0</v>
      </c>
      <c r="R414" s="35">
        <v>0</v>
      </c>
      <c r="S414" s="36">
        <v>0</v>
      </c>
      <c r="T414" s="32" t="s">
        <v>20</v>
      </c>
      <c r="U414" s="32" t="s">
        <v>109</v>
      </c>
      <c r="V414" s="32" t="s">
        <v>1697</v>
      </c>
      <c r="W414" s="36">
        <v>8.6773796249991229</v>
      </c>
      <c r="X414" s="36">
        <v>1</v>
      </c>
      <c r="Y414" s="32" t="s">
        <v>109</v>
      </c>
      <c r="Z414" s="32" t="s">
        <v>109</v>
      </c>
      <c r="AA414" s="36" t="s">
        <v>109</v>
      </c>
      <c r="AB414" s="36" t="s">
        <v>109</v>
      </c>
      <c r="AC414" s="32" t="s">
        <v>109</v>
      </c>
      <c r="AD414" s="38">
        <v>911.81905099490791</v>
      </c>
      <c r="AE414" s="39">
        <v>28.39</v>
      </c>
      <c r="AF414" s="38">
        <v>4054609.1509197666</v>
      </c>
      <c r="AG414" s="39">
        <v>27.93</v>
      </c>
      <c r="AH414" s="40">
        <v>156.63</v>
      </c>
      <c r="AI414" s="38">
        <v>0</v>
      </c>
      <c r="AJ414" s="38">
        <v>0</v>
      </c>
      <c r="AK414" s="38">
        <v>0</v>
      </c>
      <c r="AL414" s="38">
        <v>3988912.7965526949</v>
      </c>
      <c r="AM414" s="38">
        <v>0</v>
      </c>
      <c r="AN414" s="41" t="s">
        <v>109</v>
      </c>
    </row>
    <row r="415" spans="1:40" x14ac:dyDescent="0.15">
      <c r="A415" s="32" t="s">
        <v>153</v>
      </c>
      <c r="B415" s="32" t="s">
        <v>46</v>
      </c>
      <c r="C415" s="32" t="s">
        <v>49</v>
      </c>
      <c r="D415" s="32" t="s">
        <v>570</v>
      </c>
      <c r="E415" s="32" t="s">
        <v>1078</v>
      </c>
      <c r="F415" s="32" t="s">
        <v>1582</v>
      </c>
      <c r="G415" s="32" t="s">
        <v>109</v>
      </c>
      <c r="H415" s="32" t="s">
        <v>1684</v>
      </c>
      <c r="I415" s="35">
        <v>11053091.101549985</v>
      </c>
      <c r="J415" s="32" t="s">
        <v>149</v>
      </c>
      <c r="K415" s="35">
        <v>14369018.432014981</v>
      </c>
      <c r="L415" s="32" t="s">
        <v>1684</v>
      </c>
      <c r="M415" s="35">
        <v>11053091.101549985</v>
      </c>
      <c r="N415" s="32" t="s">
        <v>149</v>
      </c>
      <c r="O415" s="35">
        <v>14369018.432014981</v>
      </c>
      <c r="P415" s="35">
        <v>11021363.130689139</v>
      </c>
      <c r="Q415" s="35">
        <v>31727.970860846795</v>
      </c>
      <c r="R415" s="35">
        <v>0</v>
      </c>
      <c r="S415" s="36">
        <v>0</v>
      </c>
      <c r="T415" s="32" t="s">
        <v>1694</v>
      </c>
      <c r="U415" s="32" t="s">
        <v>1694</v>
      </c>
      <c r="V415" s="32" t="s">
        <v>1694</v>
      </c>
      <c r="W415" s="36">
        <v>8.6773796249991229</v>
      </c>
      <c r="X415" s="36">
        <v>1</v>
      </c>
      <c r="Y415" s="32" t="s">
        <v>109</v>
      </c>
      <c r="Z415" s="32" t="s">
        <v>109</v>
      </c>
      <c r="AA415" s="36" t="s">
        <v>109</v>
      </c>
      <c r="AB415" s="36" t="s">
        <v>109</v>
      </c>
      <c r="AC415" s="32" t="s">
        <v>109</v>
      </c>
      <c r="AD415" s="38">
        <v>125.04104039623738</v>
      </c>
      <c r="AE415" s="39">
        <v>565.15</v>
      </c>
      <c r="AF415" s="38">
        <v>11068563.390064135</v>
      </c>
      <c r="AG415" s="39">
        <v>562.74</v>
      </c>
      <c r="AH415" s="40">
        <v>156.63</v>
      </c>
      <c r="AI415" s="38">
        <v>31727.970860846795</v>
      </c>
      <c r="AJ415" s="38">
        <v>0</v>
      </c>
      <c r="AK415" s="38">
        <v>31727.970860846795</v>
      </c>
      <c r="AL415" s="38">
        <v>11053091.101549985</v>
      </c>
      <c r="AM415" s="38">
        <v>0</v>
      </c>
      <c r="AN415" s="41" t="s">
        <v>109</v>
      </c>
    </row>
    <row r="416" spans="1:40" x14ac:dyDescent="0.15">
      <c r="A416" s="32" t="s">
        <v>153</v>
      </c>
      <c r="B416" s="32" t="s">
        <v>46</v>
      </c>
      <c r="C416" s="32" t="s">
        <v>49</v>
      </c>
      <c r="D416" s="32" t="s">
        <v>571</v>
      </c>
      <c r="E416" s="32" t="s">
        <v>1079</v>
      </c>
      <c r="F416" s="32" t="s">
        <v>1583</v>
      </c>
      <c r="G416" s="32" t="s">
        <v>109</v>
      </c>
      <c r="H416" s="32" t="s">
        <v>1684</v>
      </c>
      <c r="I416" s="35">
        <v>14259140.513774235</v>
      </c>
      <c r="J416" s="32" t="s">
        <v>149</v>
      </c>
      <c r="K416" s="35">
        <v>18536882.667906504</v>
      </c>
      <c r="L416" s="32" t="s">
        <v>1684</v>
      </c>
      <c r="M416" s="35">
        <v>14259140.513774235</v>
      </c>
      <c r="N416" s="32" t="s">
        <v>149</v>
      </c>
      <c r="O416" s="35">
        <v>18536882.667906504</v>
      </c>
      <c r="P416" s="35">
        <v>14259140.513774235</v>
      </c>
      <c r="Q416" s="35">
        <v>0</v>
      </c>
      <c r="R416" s="35">
        <v>0</v>
      </c>
      <c r="S416" s="36">
        <v>0</v>
      </c>
      <c r="T416" s="32" t="s">
        <v>20</v>
      </c>
      <c r="U416" s="32" t="s">
        <v>109</v>
      </c>
      <c r="V416" s="32" t="s">
        <v>1697</v>
      </c>
      <c r="W416" s="36">
        <v>8.6773796249991229</v>
      </c>
      <c r="X416" s="36">
        <v>1</v>
      </c>
      <c r="Y416" s="32" t="s">
        <v>109</v>
      </c>
      <c r="Z416" s="32" t="s">
        <v>109</v>
      </c>
      <c r="AA416" s="36" t="s">
        <v>109</v>
      </c>
      <c r="AB416" s="36" t="s">
        <v>109</v>
      </c>
      <c r="AC416" s="32" t="s">
        <v>109</v>
      </c>
      <c r="AD416" s="38">
        <v>514.91570694744803</v>
      </c>
      <c r="AE416" s="39">
        <v>174.69</v>
      </c>
      <c r="AF416" s="38">
        <v>14088966.426151063</v>
      </c>
      <c r="AG416" s="39">
        <v>176.8</v>
      </c>
      <c r="AH416" s="40">
        <v>156.63</v>
      </c>
      <c r="AI416" s="38">
        <v>0</v>
      </c>
      <c r="AJ416" s="38">
        <v>0</v>
      </c>
      <c r="AK416" s="38">
        <v>0</v>
      </c>
      <c r="AL416" s="38">
        <v>14259140.513774235</v>
      </c>
      <c r="AM416" s="38">
        <v>0</v>
      </c>
      <c r="AN416" s="41" t="s">
        <v>109</v>
      </c>
    </row>
    <row r="417" spans="1:40" x14ac:dyDescent="0.15">
      <c r="A417" s="32" t="s">
        <v>153</v>
      </c>
      <c r="B417" s="32" t="s">
        <v>46</v>
      </c>
      <c r="C417" s="32" t="s">
        <v>49</v>
      </c>
      <c r="D417" s="32" t="s">
        <v>572</v>
      </c>
      <c r="E417" s="32" t="s">
        <v>1080</v>
      </c>
      <c r="F417" s="32" t="s">
        <v>1584</v>
      </c>
      <c r="G417" s="32" t="s">
        <v>109</v>
      </c>
      <c r="H417" s="32" t="s">
        <v>1684</v>
      </c>
      <c r="I417" s="35">
        <v>5141031.8315150198</v>
      </c>
      <c r="J417" s="32" t="s">
        <v>149</v>
      </c>
      <c r="K417" s="35">
        <v>6683341.3809695262</v>
      </c>
      <c r="L417" s="32" t="s">
        <v>1684</v>
      </c>
      <c r="M417" s="35">
        <v>5141031.8315150198</v>
      </c>
      <c r="N417" s="32" t="s">
        <v>149</v>
      </c>
      <c r="O417" s="35">
        <v>6683341.3809695262</v>
      </c>
      <c r="P417" s="35">
        <v>5141031.8315150198</v>
      </c>
      <c r="Q417" s="35">
        <v>0</v>
      </c>
      <c r="R417" s="35">
        <v>0</v>
      </c>
      <c r="S417" s="36">
        <v>0</v>
      </c>
      <c r="T417" s="32" t="s">
        <v>20</v>
      </c>
      <c r="U417" s="32" t="s">
        <v>109</v>
      </c>
      <c r="V417" s="32" t="s">
        <v>1697</v>
      </c>
      <c r="W417" s="36">
        <v>8.6773796249991229</v>
      </c>
      <c r="X417" s="36">
        <v>1</v>
      </c>
      <c r="Y417" s="32" t="s">
        <v>109</v>
      </c>
      <c r="Z417" s="32" t="s">
        <v>109</v>
      </c>
      <c r="AA417" s="36" t="s">
        <v>109</v>
      </c>
      <c r="AB417" s="36" t="s">
        <v>109</v>
      </c>
      <c r="AC417" s="32" t="s">
        <v>109</v>
      </c>
      <c r="AD417" s="38">
        <v>661.21632742493318</v>
      </c>
      <c r="AE417" s="39">
        <v>46.92</v>
      </c>
      <c r="AF417" s="38">
        <v>4859331.4619401582</v>
      </c>
      <c r="AG417" s="39">
        <v>49.64</v>
      </c>
      <c r="AH417" s="40">
        <v>156.63</v>
      </c>
      <c r="AI417" s="38">
        <v>0</v>
      </c>
      <c r="AJ417" s="38">
        <v>0</v>
      </c>
      <c r="AK417" s="38">
        <v>0</v>
      </c>
      <c r="AL417" s="38">
        <v>5141031.8315150198</v>
      </c>
      <c r="AM417" s="38">
        <v>0</v>
      </c>
      <c r="AN417" s="41" t="s">
        <v>109</v>
      </c>
    </row>
    <row r="418" spans="1:40" x14ac:dyDescent="0.15">
      <c r="A418" s="32" t="s">
        <v>153</v>
      </c>
      <c r="B418" s="32" t="s">
        <v>46</v>
      </c>
      <c r="C418" s="32" t="s">
        <v>49</v>
      </c>
      <c r="D418" s="32" t="s">
        <v>573</v>
      </c>
      <c r="E418" s="32" t="s">
        <v>1081</v>
      </c>
      <c r="F418" s="32" t="s">
        <v>1585</v>
      </c>
      <c r="G418" s="32" t="s">
        <v>109</v>
      </c>
      <c r="H418" s="32" t="s">
        <v>1684</v>
      </c>
      <c r="I418" s="35">
        <v>4530412.1766241053</v>
      </c>
      <c r="J418" s="32" t="s">
        <v>149</v>
      </c>
      <c r="K418" s="35">
        <v>5889535.8296113368</v>
      </c>
      <c r="L418" s="32" t="s">
        <v>1684</v>
      </c>
      <c r="M418" s="35">
        <v>4530412.1766241053</v>
      </c>
      <c r="N418" s="32" t="s">
        <v>149</v>
      </c>
      <c r="O418" s="35">
        <v>5889535.8296113368</v>
      </c>
      <c r="P418" s="35">
        <v>4493958.1577242985</v>
      </c>
      <c r="Q418" s="35">
        <v>36454.018899806317</v>
      </c>
      <c r="R418" s="35">
        <v>0</v>
      </c>
      <c r="S418" s="36">
        <v>0</v>
      </c>
      <c r="T418" s="32" t="s">
        <v>20</v>
      </c>
      <c r="U418" s="32" t="s">
        <v>109</v>
      </c>
      <c r="V418" s="32" t="s">
        <v>1697</v>
      </c>
      <c r="W418" s="36">
        <v>8.6773796249991229</v>
      </c>
      <c r="X418" s="36">
        <v>1</v>
      </c>
      <c r="Y418" s="32" t="s">
        <v>109</v>
      </c>
      <c r="Z418" s="32" t="s">
        <v>109</v>
      </c>
      <c r="AA418" s="36" t="s">
        <v>109</v>
      </c>
      <c r="AB418" s="36" t="s">
        <v>109</v>
      </c>
      <c r="AC418" s="32" t="s">
        <v>109</v>
      </c>
      <c r="AD418" s="38">
        <v>372.08603831996243</v>
      </c>
      <c r="AE418" s="39">
        <v>76.47</v>
      </c>
      <c r="AF418" s="38">
        <v>4456659.0488228137</v>
      </c>
      <c r="AG418" s="39">
        <v>77.11</v>
      </c>
      <c r="AH418" s="40">
        <v>156.63</v>
      </c>
      <c r="AI418" s="38">
        <v>36454.018899806317</v>
      </c>
      <c r="AJ418" s="38">
        <v>0</v>
      </c>
      <c r="AK418" s="38">
        <v>36454.018899806317</v>
      </c>
      <c r="AL418" s="38">
        <v>4530412.1766241053</v>
      </c>
      <c r="AM418" s="38">
        <v>0</v>
      </c>
      <c r="AN418" s="41" t="s">
        <v>109</v>
      </c>
    </row>
    <row r="419" spans="1:40" x14ac:dyDescent="0.15">
      <c r="A419" s="32" t="s">
        <v>153</v>
      </c>
      <c r="B419" s="32" t="s">
        <v>46</v>
      </c>
      <c r="C419" s="32" t="s">
        <v>49</v>
      </c>
      <c r="D419" s="32" t="s">
        <v>574</v>
      </c>
      <c r="E419" s="32" t="s">
        <v>1082</v>
      </c>
      <c r="F419" s="32" t="s">
        <v>1586</v>
      </c>
      <c r="G419" s="32" t="s">
        <v>109</v>
      </c>
      <c r="H419" s="32" t="s">
        <v>1684</v>
      </c>
      <c r="I419" s="35">
        <v>6749497.9054554906</v>
      </c>
      <c r="J419" s="32" t="s">
        <v>149</v>
      </c>
      <c r="K419" s="35">
        <v>8774347.2770921383</v>
      </c>
      <c r="L419" s="32" t="s">
        <v>1684</v>
      </c>
      <c r="M419" s="35">
        <v>6749497.9054554906</v>
      </c>
      <c r="N419" s="32" t="s">
        <v>149</v>
      </c>
      <c r="O419" s="35">
        <v>8774347.2770921383</v>
      </c>
      <c r="P419" s="35">
        <v>6749497.9054554906</v>
      </c>
      <c r="Q419" s="35">
        <v>0</v>
      </c>
      <c r="R419" s="35">
        <v>0</v>
      </c>
      <c r="S419" s="36">
        <v>0</v>
      </c>
      <c r="T419" s="32" t="s">
        <v>20</v>
      </c>
      <c r="U419" s="32" t="s">
        <v>109</v>
      </c>
      <c r="V419" s="32" t="s">
        <v>1697</v>
      </c>
      <c r="W419" s="36">
        <v>8.6773796249991229</v>
      </c>
      <c r="X419" s="36">
        <v>1</v>
      </c>
      <c r="Y419" s="32" t="s">
        <v>109</v>
      </c>
      <c r="Z419" s="32" t="s">
        <v>109</v>
      </c>
      <c r="AA419" s="36" t="s">
        <v>109</v>
      </c>
      <c r="AB419" s="36" t="s">
        <v>109</v>
      </c>
      <c r="AC419" s="32" t="s">
        <v>109</v>
      </c>
      <c r="AD419" s="38">
        <v>189.34042341748088</v>
      </c>
      <c r="AE419" s="39">
        <v>226.06</v>
      </c>
      <c r="AF419" s="38">
        <v>6704123.627074982</v>
      </c>
      <c r="AG419" s="39">
        <v>227.59</v>
      </c>
      <c r="AH419" s="40">
        <v>156.63</v>
      </c>
      <c r="AI419" s="38">
        <v>0</v>
      </c>
      <c r="AJ419" s="38">
        <v>0</v>
      </c>
      <c r="AK419" s="38">
        <v>0</v>
      </c>
      <c r="AL419" s="38">
        <v>6749497.9054554906</v>
      </c>
      <c r="AM419" s="38">
        <v>0</v>
      </c>
      <c r="AN419" s="41" t="s">
        <v>109</v>
      </c>
    </row>
    <row r="420" spans="1:40" x14ac:dyDescent="0.15">
      <c r="A420" s="32" t="s">
        <v>153</v>
      </c>
      <c r="B420" s="32" t="s">
        <v>46</v>
      </c>
      <c r="C420" s="32" t="s">
        <v>49</v>
      </c>
      <c r="D420" s="32" t="s">
        <v>575</v>
      </c>
      <c r="E420" s="32" t="s">
        <v>1083</v>
      </c>
      <c r="F420" s="32" t="s">
        <v>1587</v>
      </c>
      <c r="G420" s="32" t="s">
        <v>109</v>
      </c>
      <c r="H420" s="32" t="s">
        <v>1684</v>
      </c>
      <c r="I420" s="35">
        <v>5246754.2481045285</v>
      </c>
      <c r="J420" s="32" t="s">
        <v>149</v>
      </c>
      <c r="K420" s="35">
        <v>6820780.5225358875</v>
      </c>
      <c r="L420" s="32" t="s">
        <v>1684</v>
      </c>
      <c r="M420" s="35">
        <v>5246754.2481045285</v>
      </c>
      <c r="N420" s="32" t="s">
        <v>149</v>
      </c>
      <c r="O420" s="35">
        <v>6820780.5225358875</v>
      </c>
      <c r="P420" s="35">
        <v>5246754.2481045285</v>
      </c>
      <c r="Q420" s="35">
        <v>0</v>
      </c>
      <c r="R420" s="35">
        <v>0</v>
      </c>
      <c r="S420" s="36">
        <v>0</v>
      </c>
      <c r="T420" s="32" t="s">
        <v>1694</v>
      </c>
      <c r="U420" s="32" t="s">
        <v>1694</v>
      </c>
      <c r="V420" s="32" t="s">
        <v>1694</v>
      </c>
      <c r="W420" s="36">
        <v>8.6773796249991229</v>
      </c>
      <c r="X420" s="36">
        <v>1</v>
      </c>
      <c r="Y420" s="32" t="s">
        <v>109</v>
      </c>
      <c r="Z420" s="32" t="s">
        <v>109</v>
      </c>
      <c r="AA420" s="36" t="s">
        <v>109</v>
      </c>
      <c r="AB420" s="36" t="s">
        <v>109</v>
      </c>
      <c r="AC420" s="32" t="s">
        <v>109</v>
      </c>
      <c r="AD420" s="38">
        <v>114.19431586498847</v>
      </c>
      <c r="AE420" s="39">
        <v>279.07</v>
      </c>
      <c r="AF420" s="38">
        <v>4991517.3699458232</v>
      </c>
      <c r="AG420" s="39">
        <v>293.33999999999997</v>
      </c>
      <c r="AH420" s="40">
        <v>156.63</v>
      </c>
      <c r="AI420" s="38">
        <v>0</v>
      </c>
      <c r="AJ420" s="38">
        <v>0</v>
      </c>
      <c r="AK420" s="38">
        <v>0</v>
      </c>
      <c r="AL420" s="38">
        <v>5246754.2481045285</v>
      </c>
      <c r="AM420" s="38">
        <v>0</v>
      </c>
      <c r="AN420" s="41" t="s">
        <v>109</v>
      </c>
    </row>
    <row r="421" spans="1:40" x14ac:dyDescent="0.15">
      <c r="A421" s="32" t="s">
        <v>153</v>
      </c>
      <c r="B421" s="32" t="s">
        <v>46</v>
      </c>
      <c r="C421" s="32" t="s">
        <v>49</v>
      </c>
      <c r="D421" s="32" t="s">
        <v>576</v>
      </c>
      <c r="E421" s="32" t="s">
        <v>1084</v>
      </c>
      <c r="F421" s="32" t="s">
        <v>1588</v>
      </c>
      <c r="G421" s="32" t="s">
        <v>109</v>
      </c>
      <c r="H421" s="32" t="s">
        <v>1684</v>
      </c>
      <c r="I421" s="35">
        <v>8728961.7007633578</v>
      </c>
      <c r="J421" s="32" t="s">
        <v>149</v>
      </c>
      <c r="K421" s="35">
        <v>11347650.210992364</v>
      </c>
      <c r="L421" s="32" t="s">
        <v>1684</v>
      </c>
      <c r="M421" s="35">
        <v>8728961.7007633578</v>
      </c>
      <c r="N421" s="32" t="s">
        <v>149</v>
      </c>
      <c r="O421" s="35">
        <v>11347650.210992364</v>
      </c>
      <c r="P421" s="35">
        <v>8728961.7007633578</v>
      </c>
      <c r="Q421" s="35">
        <v>0</v>
      </c>
      <c r="R421" s="35">
        <v>0</v>
      </c>
      <c r="S421" s="36">
        <v>0</v>
      </c>
      <c r="T421" s="32" t="s">
        <v>20</v>
      </c>
      <c r="U421" s="32" t="s">
        <v>109</v>
      </c>
      <c r="V421" s="32" t="s">
        <v>1697</v>
      </c>
      <c r="W421" s="36">
        <v>8.6773796249991229</v>
      </c>
      <c r="X421" s="36">
        <v>1</v>
      </c>
      <c r="Y421" s="32" t="s">
        <v>109</v>
      </c>
      <c r="Z421" s="32" t="s">
        <v>109</v>
      </c>
      <c r="AA421" s="36" t="s">
        <v>109</v>
      </c>
      <c r="AB421" s="36" t="s">
        <v>109</v>
      </c>
      <c r="AC421" s="32" t="s">
        <v>109</v>
      </c>
      <c r="AD421" s="38">
        <v>1438.1888990473547</v>
      </c>
      <c r="AE421" s="39">
        <v>41.08</v>
      </c>
      <c r="AF421" s="38">
        <v>9253825.6763556823</v>
      </c>
      <c r="AG421" s="39">
        <v>38.75</v>
      </c>
      <c r="AH421" s="40">
        <v>156.63</v>
      </c>
      <c r="AI421" s="38">
        <v>0</v>
      </c>
      <c r="AJ421" s="38">
        <v>0</v>
      </c>
      <c r="AK421" s="38">
        <v>0</v>
      </c>
      <c r="AL421" s="38">
        <v>8728961.7007633578</v>
      </c>
      <c r="AM421" s="38">
        <v>0</v>
      </c>
      <c r="AN421" s="41" t="s">
        <v>109</v>
      </c>
    </row>
    <row r="422" spans="1:40" x14ac:dyDescent="0.15">
      <c r="A422" s="32" t="s">
        <v>153</v>
      </c>
      <c r="B422" s="32" t="s">
        <v>46</v>
      </c>
      <c r="C422" s="32" t="s">
        <v>49</v>
      </c>
      <c r="D422" s="32" t="s">
        <v>577</v>
      </c>
      <c r="E422" s="32" t="s">
        <v>1085</v>
      </c>
      <c r="F422" s="32" t="s">
        <v>1589</v>
      </c>
      <c r="G422" s="32" t="s">
        <v>109</v>
      </c>
      <c r="H422" s="32" t="s">
        <v>1684</v>
      </c>
      <c r="I422" s="35">
        <v>33314310.571255278</v>
      </c>
      <c r="J422" s="32" t="s">
        <v>149</v>
      </c>
      <c r="K422" s="35">
        <v>43308603.74263186</v>
      </c>
      <c r="L422" s="32" t="s">
        <v>1684</v>
      </c>
      <c r="M422" s="35">
        <v>33314310.571255278</v>
      </c>
      <c r="N422" s="32" t="s">
        <v>149</v>
      </c>
      <c r="O422" s="35">
        <v>43308603.74263186</v>
      </c>
      <c r="P422" s="35">
        <v>33314310.571255278</v>
      </c>
      <c r="Q422" s="35">
        <v>0</v>
      </c>
      <c r="R422" s="35">
        <v>0</v>
      </c>
      <c r="S422" s="36">
        <v>0</v>
      </c>
      <c r="T422" s="32" t="s">
        <v>20</v>
      </c>
      <c r="U422" s="32" t="s">
        <v>109</v>
      </c>
      <c r="V422" s="32" t="s">
        <v>1697</v>
      </c>
      <c r="W422" s="36">
        <v>8.6773796249991229</v>
      </c>
      <c r="X422" s="36">
        <v>1</v>
      </c>
      <c r="Y422" s="32" t="s">
        <v>109</v>
      </c>
      <c r="Z422" s="32" t="s">
        <v>109</v>
      </c>
      <c r="AA422" s="36" t="s">
        <v>109</v>
      </c>
      <c r="AB422" s="36" t="s">
        <v>109</v>
      </c>
      <c r="AC422" s="32" t="s">
        <v>109</v>
      </c>
      <c r="AD422" s="38">
        <v>1666.2304355923318</v>
      </c>
      <c r="AE422" s="39">
        <v>131.37</v>
      </c>
      <c r="AF422" s="38">
        <v>34285162.356481835</v>
      </c>
      <c r="AG422" s="39">
        <v>127.65</v>
      </c>
      <c r="AH422" s="40">
        <v>156.63</v>
      </c>
      <c r="AI422" s="38">
        <v>0</v>
      </c>
      <c r="AJ422" s="38">
        <v>0</v>
      </c>
      <c r="AK422" s="38">
        <v>0</v>
      </c>
      <c r="AL422" s="38">
        <v>33314310.571255278</v>
      </c>
      <c r="AM422" s="38">
        <v>0</v>
      </c>
      <c r="AN422" s="41" t="s">
        <v>109</v>
      </c>
    </row>
    <row r="423" spans="1:40" x14ac:dyDescent="0.15">
      <c r="A423" s="32" t="s">
        <v>153</v>
      </c>
      <c r="B423" s="32" t="s">
        <v>46</v>
      </c>
      <c r="C423" s="32" t="s">
        <v>49</v>
      </c>
      <c r="D423" s="32" t="s">
        <v>578</v>
      </c>
      <c r="E423" s="32" t="s">
        <v>1086</v>
      </c>
      <c r="F423" s="32" t="s">
        <v>1590</v>
      </c>
      <c r="G423" s="32" t="s">
        <v>109</v>
      </c>
      <c r="H423" s="32" t="s">
        <v>1684</v>
      </c>
      <c r="I423" s="35">
        <v>7785066.7159846397</v>
      </c>
      <c r="J423" s="32" t="s">
        <v>149</v>
      </c>
      <c r="K423" s="35">
        <v>10120586.730780033</v>
      </c>
      <c r="L423" s="32" t="s">
        <v>1684</v>
      </c>
      <c r="M423" s="35">
        <v>7785066.7159846397</v>
      </c>
      <c r="N423" s="32" t="s">
        <v>149</v>
      </c>
      <c r="O423" s="35">
        <v>10120586.730780033</v>
      </c>
      <c r="P423" s="35">
        <v>7785066.7159846397</v>
      </c>
      <c r="Q423" s="35">
        <v>0</v>
      </c>
      <c r="R423" s="35">
        <v>0</v>
      </c>
      <c r="S423" s="36">
        <v>0</v>
      </c>
      <c r="T423" s="32" t="s">
        <v>20</v>
      </c>
      <c r="U423" s="32" t="s">
        <v>109</v>
      </c>
      <c r="V423" s="32" t="s">
        <v>1697</v>
      </c>
      <c r="W423" s="36">
        <v>8.6773796249991229</v>
      </c>
      <c r="X423" s="36">
        <v>1</v>
      </c>
      <c r="Y423" s="32" t="s">
        <v>109</v>
      </c>
      <c r="Z423" s="32" t="s">
        <v>109</v>
      </c>
      <c r="AA423" s="36" t="s">
        <v>109</v>
      </c>
      <c r="AB423" s="36" t="s">
        <v>109</v>
      </c>
      <c r="AC423" s="32" t="s">
        <v>109</v>
      </c>
      <c r="AD423" s="38">
        <v>1724.0217838948258</v>
      </c>
      <c r="AE423" s="39">
        <v>30.36</v>
      </c>
      <c r="AF423" s="38">
        <v>8198218.0195109295</v>
      </c>
      <c r="AG423" s="39">
        <v>28.83</v>
      </c>
      <c r="AH423" s="40">
        <v>156.63</v>
      </c>
      <c r="AI423" s="38">
        <v>0</v>
      </c>
      <c r="AJ423" s="38">
        <v>0</v>
      </c>
      <c r="AK423" s="38">
        <v>0</v>
      </c>
      <c r="AL423" s="38">
        <v>7785066.7159846397</v>
      </c>
      <c r="AM423" s="38">
        <v>0</v>
      </c>
      <c r="AN423" s="41" t="s">
        <v>109</v>
      </c>
    </row>
    <row r="424" spans="1:40" x14ac:dyDescent="0.15">
      <c r="A424" s="32" t="s">
        <v>153</v>
      </c>
      <c r="B424" s="32" t="s">
        <v>46</v>
      </c>
      <c r="C424" s="32" t="s">
        <v>49</v>
      </c>
      <c r="D424" s="32" t="s">
        <v>579</v>
      </c>
      <c r="E424" s="32" t="s">
        <v>1087</v>
      </c>
      <c r="F424" s="32" t="s">
        <v>1591</v>
      </c>
      <c r="G424" s="32" t="s">
        <v>109</v>
      </c>
      <c r="H424" s="32" t="s">
        <v>1684</v>
      </c>
      <c r="I424" s="35">
        <v>13285223.704516537</v>
      </c>
      <c r="J424" s="32" t="s">
        <v>149</v>
      </c>
      <c r="K424" s="35">
        <v>17270790.815871499</v>
      </c>
      <c r="L424" s="32" t="s">
        <v>1684</v>
      </c>
      <c r="M424" s="35">
        <v>13285223.704516537</v>
      </c>
      <c r="N424" s="32" t="s">
        <v>149</v>
      </c>
      <c r="O424" s="35">
        <v>17270790.815871499</v>
      </c>
      <c r="P424" s="35">
        <v>13285223.704516537</v>
      </c>
      <c r="Q424" s="35">
        <v>0</v>
      </c>
      <c r="R424" s="35">
        <v>0</v>
      </c>
      <c r="S424" s="36">
        <v>0</v>
      </c>
      <c r="T424" s="32" t="s">
        <v>20</v>
      </c>
      <c r="U424" s="32" t="s">
        <v>109</v>
      </c>
      <c r="V424" s="32" t="s">
        <v>1697</v>
      </c>
      <c r="W424" s="36">
        <v>8.6773796249991229</v>
      </c>
      <c r="X424" s="36">
        <v>1</v>
      </c>
      <c r="Y424" s="32" t="s">
        <v>109</v>
      </c>
      <c r="Z424" s="32" t="s">
        <v>109</v>
      </c>
      <c r="AA424" s="36" t="s">
        <v>109</v>
      </c>
      <c r="AB424" s="36" t="s">
        <v>109</v>
      </c>
      <c r="AC424" s="32" t="s">
        <v>109</v>
      </c>
      <c r="AD424" s="38">
        <v>1053.0000174936436</v>
      </c>
      <c r="AE424" s="39">
        <v>82.31</v>
      </c>
      <c r="AF424" s="38">
        <v>13575502.965457655</v>
      </c>
      <c r="AG424" s="39">
        <v>80.55</v>
      </c>
      <c r="AH424" s="40">
        <v>156.63</v>
      </c>
      <c r="AI424" s="38">
        <v>0</v>
      </c>
      <c r="AJ424" s="38">
        <v>0</v>
      </c>
      <c r="AK424" s="38">
        <v>0</v>
      </c>
      <c r="AL424" s="38">
        <v>13285223.704516537</v>
      </c>
      <c r="AM424" s="38">
        <v>0</v>
      </c>
      <c r="AN424" s="41" t="s">
        <v>109</v>
      </c>
    </row>
    <row r="425" spans="1:40" x14ac:dyDescent="0.15">
      <c r="A425" s="32" t="s">
        <v>153</v>
      </c>
      <c r="B425" s="32" t="s">
        <v>46</v>
      </c>
      <c r="C425" s="32" t="s">
        <v>49</v>
      </c>
      <c r="D425" s="32" t="s">
        <v>580</v>
      </c>
      <c r="E425" s="32" t="s">
        <v>1088</v>
      </c>
      <c r="F425" s="32" t="s">
        <v>1592</v>
      </c>
      <c r="G425" s="32" t="s">
        <v>109</v>
      </c>
      <c r="H425" s="32" t="s">
        <v>1684</v>
      </c>
      <c r="I425" s="35">
        <v>27049378.543318432</v>
      </c>
      <c r="J425" s="32" t="s">
        <v>149</v>
      </c>
      <c r="K425" s="35">
        <v>35164192.106313959</v>
      </c>
      <c r="L425" s="32" t="s">
        <v>1684</v>
      </c>
      <c r="M425" s="35">
        <v>27049378.543318432</v>
      </c>
      <c r="N425" s="32" t="s">
        <v>149</v>
      </c>
      <c r="O425" s="35">
        <v>35164192.106313959</v>
      </c>
      <c r="P425" s="35">
        <v>27049378.543318432</v>
      </c>
      <c r="Q425" s="35">
        <v>0</v>
      </c>
      <c r="R425" s="35">
        <v>0</v>
      </c>
      <c r="S425" s="36">
        <v>0</v>
      </c>
      <c r="T425" s="32" t="s">
        <v>1694</v>
      </c>
      <c r="U425" s="32" t="s">
        <v>1694</v>
      </c>
      <c r="V425" s="32" t="s">
        <v>1694</v>
      </c>
      <c r="W425" s="36">
        <v>8.6773796249991229</v>
      </c>
      <c r="X425" s="36">
        <v>1</v>
      </c>
      <c r="Y425" s="32" t="s">
        <v>109</v>
      </c>
      <c r="Z425" s="32" t="s">
        <v>109</v>
      </c>
      <c r="AA425" s="36" t="s">
        <v>109</v>
      </c>
      <c r="AB425" s="36" t="s">
        <v>109</v>
      </c>
      <c r="AC425" s="32" t="s">
        <v>109</v>
      </c>
      <c r="AD425" s="38">
        <v>1191.6645439011297</v>
      </c>
      <c r="AE425" s="39">
        <v>141.44</v>
      </c>
      <c r="AF425" s="38">
        <v>26399835.113738842</v>
      </c>
      <c r="AG425" s="39">
        <v>144.91999999999999</v>
      </c>
      <c r="AH425" s="40">
        <v>156.63</v>
      </c>
      <c r="AI425" s="38">
        <v>0</v>
      </c>
      <c r="AJ425" s="38">
        <v>0</v>
      </c>
      <c r="AK425" s="38">
        <v>0</v>
      </c>
      <c r="AL425" s="38">
        <v>27049378.543318432</v>
      </c>
      <c r="AM425" s="38">
        <v>0</v>
      </c>
      <c r="AN425" s="41" t="s">
        <v>109</v>
      </c>
    </row>
    <row r="426" spans="1:40" x14ac:dyDescent="0.15">
      <c r="A426" s="32" t="s">
        <v>153</v>
      </c>
      <c r="B426" s="32" t="s">
        <v>46</v>
      </c>
      <c r="C426" s="32" t="s">
        <v>49</v>
      </c>
      <c r="D426" s="32" t="s">
        <v>581</v>
      </c>
      <c r="E426" s="32" t="s">
        <v>1089</v>
      </c>
      <c r="F426" s="32" t="s">
        <v>1593</v>
      </c>
      <c r="G426" s="32" t="s">
        <v>109</v>
      </c>
      <c r="H426" s="32" t="s">
        <v>1684</v>
      </c>
      <c r="I426" s="35">
        <v>8551442.3848352171</v>
      </c>
      <c r="J426" s="32" t="s">
        <v>149</v>
      </c>
      <c r="K426" s="35">
        <v>11116875.100285782</v>
      </c>
      <c r="L426" s="32" t="s">
        <v>1684</v>
      </c>
      <c r="M426" s="35">
        <v>8551442.3848352171</v>
      </c>
      <c r="N426" s="32" t="s">
        <v>149</v>
      </c>
      <c r="O426" s="35">
        <v>11116875.100285782</v>
      </c>
      <c r="P426" s="35">
        <v>8551442.3848352171</v>
      </c>
      <c r="Q426" s="35">
        <v>0</v>
      </c>
      <c r="R426" s="35">
        <v>0</v>
      </c>
      <c r="S426" s="36">
        <v>0</v>
      </c>
      <c r="T426" s="32" t="s">
        <v>20</v>
      </c>
      <c r="U426" s="32" t="s">
        <v>109</v>
      </c>
      <c r="V426" s="32" t="s">
        <v>1697</v>
      </c>
      <c r="W426" s="36">
        <v>8.6773796249991229</v>
      </c>
      <c r="X426" s="36">
        <v>1</v>
      </c>
      <c r="Y426" s="32" t="s">
        <v>109</v>
      </c>
      <c r="Z426" s="32" t="s">
        <v>109</v>
      </c>
      <c r="AA426" s="36" t="s">
        <v>109</v>
      </c>
      <c r="AB426" s="36" t="s">
        <v>109</v>
      </c>
      <c r="AC426" s="32" t="s">
        <v>109</v>
      </c>
      <c r="AD426" s="38">
        <v>278.28356457372189</v>
      </c>
      <c r="AE426" s="39">
        <v>179.06</v>
      </c>
      <c r="AF426" s="38">
        <v>7804787.5363369863</v>
      </c>
      <c r="AG426" s="39">
        <v>196.19</v>
      </c>
      <c r="AH426" s="40">
        <v>156.63</v>
      </c>
      <c r="AI426" s="38">
        <v>0</v>
      </c>
      <c r="AJ426" s="38">
        <v>0</v>
      </c>
      <c r="AK426" s="38">
        <v>0</v>
      </c>
      <c r="AL426" s="38">
        <v>8551442.3848352171</v>
      </c>
      <c r="AM426" s="38">
        <v>0</v>
      </c>
      <c r="AN426" s="41" t="s">
        <v>109</v>
      </c>
    </row>
    <row r="427" spans="1:40" x14ac:dyDescent="0.15">
      <c r="A427" s="32" t="s">
        <v>153</v>
      </c>
      <c r="B427" s="32" t="s">
        <v>46</v>
      </c>
      <c r="C427" s="32" t="s">
        <v>49</v>
      </c>
      <c r="D427" s="32" t="s">
        <v>582</v>
      </c>
      <c r="E427" s="32" t="s">
        <v>1090</v>
      </c>
      <c r="F427" s="32" t="s">
        <v>1594</v>
      </c>
      <c r="G427" s="32" t="s">
        <v>109</v>
      </c>
      <c r="H427" s="32" t="s">
        <v>1684</v>
      </c>
      <c r="I427" s="35">
        <v>25445160.740894765</v>
      </c>
      <c r="J427" s="32" t="s">
        <v>149</v>
      </c>
      <c r="K427" s="35">
        <v>33078708.963163197</v>
      </c>
      <c r="L427" s="32" t="s">
        <v>1684</v>
      </c>
      <c r="M427" s="35">
        <v>25445160.740894765</v>
      </c>
      <c r="N427" s="32" t="s">
        <v>149</v>
      </c>
      <c r="O427" s="35">
        <v>33078708.963163197</v>
      </c>
      <c r="P427" s="35">
        <v>25332669.274007387</v>
      </c>
      <c r="Q427" s="35">
        <v>112491.46688737864</v>
      </c>
      <c r="R427" s="35">
        <v>0</v>
      </c>
      <c r="S427" s="36">
        <v>0</v>
      </c>
      <c r="T427" s="32" t="s">
        <v>20</v>
      </c>
      <c r="U427" s="32" t="s">
        <v>109</v>
      </c>
      <c r="V427" s="32" t="s">
        <v>1697</v>
      </c>
      <c r="W427" s="36">
        <v>8.6773796249991229</v>
      </c>
      <c r="X427" s="36">
        <v>1</v>
      </c>
      <c r="Y427" s="32" t="s">
        <v>109</v>
      </c>
      <c r="Z427" s="32" t="s">
        <v>109</v>
      </c>
      <c r="AA427" s="36" t="s">
        <v>109</v>
      </c>
      <c r="AB427" s="36" t="s">
        <v>109</v>
      </c>
      <c r="AC427" s="32" t="s">
        <v>109</v>
      </c>
      <c r="AD427" s="38">
        <v>782.35254698992094</v>
      </c>
      <c r="AE427" s="39">
        <v>216.08</v>
      </c>
      <c r="AF427" s="38">
        <v>26478417.116527651</v>
      </c>
      <c r="AG427" s="39">
        <v>206.73</v>
      </c>
      <c r="AH427" s="40">
        <v>156.63</v>
      </c>
      <c r="AI427" s="38">
        <v>112491.46688737864</v>
      </c>
      <c r="AJ427" s="38">
        <v>0</v>
      </c>
      <c r="AK427" s="38">
        <v>112491.46688737864</v>
      </c>
      <c r="AL427" s="38">
        <v>25445160.740894765</v>
      </c>
      <c r="AM427" s="38">
        <v>0</v>
      </c>
      <c r="AN427" s="41" t="s">
        <v>109</v>
      </c>
    </row>
    <row r="428" spans="1:40" x14ac:dyDescent="0.15">
      <c r="A428" s="32" t="s">
        <v>153</v>
      </c>
      <c r="B428" s="32" t="s">
        <v>46</v>
      </c>
      <c r="C428" s="32" t="s">
        <v>49</v>
      </c>
      <c r="D428" s="32" t="s">
        <v>583</v>
      </c>
      <c r="E428" s="32" t="s">
        <v>1091</v>
      </c>
      <c r="F428" s="32" t="s">
        <v>1595</v>
      </c>
      <c r="G428" s="32" t="s">
        <v>109</v>
      </c>
      <c r="H428" s="32" t="s">
        <v>1684</v>
      </c>
      <c r="I428" s="35">
        <v>303126939.75282675</v>
      </c>
      <c r="J428" s="32" t="s">
        <v>149</v>
      </c>
      <c r="K428" s="35">
        <v>394065021.67867482</v>
      </c>
      <c r="L428" s="32" t="s">
        <v>1684</v>
      </c>
      <c r="M428" s="35">
        <v>303126939.75282675</v>
      </c>
      <c r="N428" s="32" t="s">
        <v>149</v>
      </c>
      <c r="O428" s="35">
        <v>394065021.67867482</v>
      </c>
      <c r="P428" s="35">
        <v>303126939.75282675</v>
      </c>
      <c r="Q428" s="35">
        <v>0</v>
      </c>
      <c r="R428" s="35">
        <v>0</v>
      </c>
      <c r="S428" s="36">
        <v>0</v>
      </c>
      <c r="T428" s="32" t="s">
        <v>20</v>
      </c>
      <c r="U428" s="32" t="s">
        <v>109</v>
      </c>
      <c r="V428" s="32" t="s">
        <v>1697</v>
      </c>
      <c r="W428" s="36">
        <v>8.6773796249991229</v>
      </c>
      <c r="X428" s="36">
        <v>1</v>
      </c>
      <c r="Y428" s="32" t="s">
        <v>109</v>
      </c>
      <c r="Z428" s="32" t="s">
        <v>109</v>
      </c>
      <c r="AA428" s="36" t="s">
        <v>109</v>
      </c>
      <c r="AB428" s="36" t="s">
        <v>109</v>
      </c>
      <c r="AC428" s="32" t="s">
        <v>109</v>
      </c>
      <c r="AD428" s="38">
        <v>4536.7943893382917</v>
      </c>
      <c r="AE428" s="39">
        <v>404.35</v>
      </c>
      <c r="AF428" s="38">
        <v>287330343.89385664</v>
      </c>
      <c r="AG428" s="39">
        <v>426.58</v>
      </c>
      <c r="AH428" s="40">
        <v>156.63</v>
      </c>
      <c r="AI428" s="38">
        <v>0</v>
      </c>
      <c r="AJ428" s="38">
        <v>0</v>
      </c>
      <c r="AK428" s="38">
        <v>0</v>
      </c>
      <c r="AL428" s="38">
        <v>303126939.75282675</v>
      </c>
      <c r="AM428" s="38">
        <v>0</v>
      </c>
      <c r="AN428" s="41" t="s">
        <v>109</v>
      </c>
    </row>
    <row r="429" spans="1:40" x14ac:dyDescent="0.15">
      <c r="A429" s="32" t="s">
        <v>153</v>
      </c>
      <c r="B429" s="32" t="s">
        <v>46</v>
      </c>
      <c r="C429" s="32" t="s">
        <v>49</v>
      </c>
      <c r="D429" s="32" t="s">
        <v>584</v>
      </c>
      <c r="E429" s="32" t="s">
        <v>1092</v>
      </c>
      <c r="F429" s="32" t="s">
        <v>1596</v>
      </c>
      <c r="G429" s="32" t="s">
        <v>109</v>
      </c>
      <c r="H429" s="32" t="s">
        <v>1684</v>
      </c>
      <c r="I429" s="35">
        <v>11777313.275015462</v>
      </c>
      <c r="J429" s="32" t="s">
        <v>149</v>
      </c>
      <c r="K429" s="35">
        <v>15310507.257520104</v>
      </c>
      <c r="L429" s="32" t="s">
        <v>1684</v>
      </c>
      <c r="M429" s="35">
        <v>11777313.275015462</v>
      </c>
      <c r="N429" s="32" t="s">
        <v>149</v>
      </c>
      <c r="O429" s="35">
        <v>15310507.257520104</v>
      </c>
      <c r="P429" s="35">
        <v>11777313.275015462</v>
      </c>
      <c r="Q429" s="35">
        <v>0</v>
      </c>
      <c r="R429" s="35">
        <v>0</v>
      </c>
      <c r="S429" s="36">
        <v>0</v>
      </c>
      <c r="T429" s="32" t="s">
        <v>20</v>
      </c>
      <c r="U429" s="32" t="s">
        <v>109</v>
      </c>
      <c r="V429" s="32" t="s">
        <v>1697</v>
      </c>
      <c r="W429" s="36">
        <v>8.6773796249991229</v>
      </c>
      <c r="X429" s="36">
        <v>1</v>
      </c>
      <c r="Y429" s="32" t="s">
        <v>109</v>
      </c>
      <c r="Z429" s="32" t="s">
        <v>109</v>
      </c>
      <c r="AA429" s="36" t="s">
        <v>109</v>
      </c>
      <c r="AB429" s="36" t="s">
        <v>109</v>
      </c>
      <c r="AC429" s="32" t="s">
        <v>109</v>
      </c>
      <c r="AD429" s="38">
        <v>349.17775610996472</v>
      </c>
      <c r="AE429" s="39">
        <v>230.82</v>
      </c>
      <c r="AF429" s="38">
        <v>12623940.995137474</v>
      </c>
      <c r="AG429" s="39">
        <v>215.34</v>
      </c>
      <c r="AH429" s="40">
        <v>156.63</v>
      </c>
      <c r="AI429" s="38">
        <v>0</v>
      </c>
      <c r="AJ429" s="38">
        <v>0</v>
      </c>
      <c r="AK429" s="38">
        <v>0</v>
      </c>
      <c r="AL429" s="38">
        <v>11777313.275015462</v>
      </c>
      <c r="AM429" s="38">
        <v>0</v>
      </c>
      <c r="AN429" s="41" t="s">
        <v>109</v>
      </c>
    </row>
    <row r="430" spans="1:40" x14ac:dyDescent="0.15">
      <c r="A430" s="32" t="s">
        <v>153</v>
      </c>
      <c r="B430" s="32" t="s">
        <v>46</v>
      </c>
      <c r="C430" s="32" t="s">
        <v>49</v>
      </c>
      <c r="D430" s="32" t="s">
        <v>585</v>
      </c>
      <c r="E430" s="32" t="s">
        <v>1093</v>
      </c>
      <c r="F430" s="32" t="s">
        <v>1597</v>
      </c>
      <c r="G430" s="32" t="s">
        <v>109</v>
      </c>
      <c r="H430" s="32" t="s">
        <v>1684</v>
      </c>
      <c r="I430" s="35">
        <v>7114827.1285828548</v>
      </c>
      <c r="J430" s="32" t="s">
        <v>149</v>
      </c>
      <c r="K430" s="35">
        <v>9249275.267157713</v>
      </c>
      <c r="L430" s="32" t="s">
        <v>1684</v>
      </c>
      <c r="M430" s="35">
        <v>7114827.1285828548</v>
      </c>
      <c r="N430" s="32" t="s">
        <v>149</v>
      </c>
      <c r="O430" s="35">
        <v>9249275.267157713</v>
      </c>
      <c r="P430" s="35">
        <v>7114827.1285828548</v>
      </c>
      <c r="Q430" s="35">
        <v>0</v>
      </c>
      <c r="R430" s="35">
        <v>0</v>
      </c>
      <c r="S430" s="36">
        <v>0</v>
      </c>
      <c r="T430" s="32" t="s">
        <v>20</v>
      </c>
      <c r="U430" s="32" t="s">
        <v>109</v>
      </c>
      <c r="V430" s="32" t="s">
        <v>1697</v>
      </c>
      <c r="W430" s="36">
        <v>8.6773796249991229</v>
      </c>
      <c r="X430" s="36">
        <v>1</v>
      </c>
      <c r="Y430" s="32" t="s">
        <v>109</v>
      </c>
      <c r="Z430" s="32" t="s">
        <v>109</v>
      </c>
      <c r="AA430" s="36" t="s">
        <v>109</v>
      </c>
      <c r="AB430" s="36" t="s">
        <v>109</v>
      </c>
      <c r="AC430" s="32" t="s">
        <v>109</v>
      </c>
      <c r="AD430" s="38">
        <v>304.22892965246928</v>
      </c>
      <c r="AE430" s="39">
        <v>149.19999999999999</v>
      </c>
      <c r="AF430" s="38">
        <v>7109585.4706465779</v>
      </c>
      <c r="AG430" s="39">
        <v>149.31</v>
      </c>
      <c r="AH430" s="40">
        <v>156.63</v>
      </c>
      <c r="AI430" s="38">
        <v>0</v>
      </c>
      <c r="AJ430" s="38">
        <v>0</v>
      </c>
      <c r="AK430" s="38">
        <v>0</v>
      </c>
      <c r="AL430" s="38">
        <v>7114827.1285828548</v>
      </c>
      <c r="AM430" s="38">
        <v>0</v>
      </c>
      <c r="AN430" s="41" t="s">
        <v>109</v>
      </c>
    </row>
    <row r="431" spans="1:40" x14ac:dyDescent="0.15">
      <c r="A431" s="32" t="s">
        <v>153</v>
      </c>
      <c r="B431" s="32" t="s">
        <v>46</v>
      </c>
      <c r="C431" s="32" t="s">
        <v>49</v>
      </c>
      <c r="D431" s="32" t="s">
        <v>586</v>
      </c>
      <c r="E431" s="32" t="s">
        <v>1094</v>
      </c>
      <c r="F431" s="32" t="s">
        <v>1598</v>
      </c>
      <c r="G431" s="32" t="s">
        <v>109</v>
      </c>
      <c r="H431" s="32" t="s">
        <v>1684</v>
      </c>
      <c r="I431" s="35">
        <v>2036169.4298716807</v>
      </c>
      <c r="J431" s="32" t="s">
        <v>149</v>
      </c>
      <c r="K431" s="35">
        <v>2647020.2588331848</v>
      </c>
      <c r="L431" s="32" t="s">
        <v>1684</v>
      </c>
      <c r="M431" s="35">
        <v>2036169.4298716807</v>
      </c>
      <c r="N431" s="32" t="s">
        <v>149</v>
      </c>
      <c r="O431" s="35">
        <v>2647020.2588331848</v>
      </c>
      <c r="P431" s="35">
        <v>2036169.4298716807</v>
      </c>
      <c r="Q431" s="35">
        <v>0</v>
      </c>
      <c r="R431" s="35">
        <v>0</v>
      </c>
      <c r="S431" s="36">
        <v>0</v>
      </c>
      <c r="T431" s="32" t="s">
        <v>20</v>
      </c>
      <c r="U431" s="32" t="s">
        <v>109</v>
      </c>
      <c r="V431" s="32" t="s">
        <v>1697</v>
      </c>
      <c r="W431" s="36">
        <v>8.6773796249991229</v>
      </c>
      <c r="X431" s="36">
        <v>1</v>
      </c>
      <c r="Y431" s="32" t="s">
        <v>109</v>
      </c>
      <c r="Z431" s="32" t="s">
        <v>109</v>
      </c>
      <c r="AA431" s="36" t="s">
        <v>109</v>
      </c>
      <c r="AB431" s="36" t="s">
        <v>109</v>
      </c>
      <c r="AC431" s="32" t="s">
        <v>109</v>
      </c>
      <c r="AD431" s="38">
        <v>87.641534212491152</v>
      </c>
      <c r="AE431" s="39">
        <v>137.54</v>
      </c>
      <c r="AF431" s="38">
        <v>1888051.939648313</v>
      </c>
      <c r="AG431" s="39">
        <v>148.33000000000001</v>
      </c>
      <c r="AH431" s="40">
        <v>156.63</v>
      </c>
      <c r="AI431" s="38">
        <v>0</v>
      </c>
      <c r="AJ431" s="38">
        <v>0</v>
      </c>
      <c r="AK431" s="38">
        <v>0</v>
      </c>
      <c r="AL431" s="38">
        <v>2036169.4298716807</v>
      </c>
      <c r="AM431" s="38">
        <v>0</v>
      </c>
      <c r="AN431" s="41" t="s">
        <v>109</v>
      </c>
    </row>
    <row r="432" spans="1:40" x14ac:dyDescent="0.15">
      <c r="A432" s="32" t="s">
        <v>153</v>
      </c>
      <c r="B432" s="32" t="s">
        <v>46</v>
      </c>
      <c r="C432" s="32" t="s">
        <v>49</v>
      </c>
      <c r="D432" s="32" t="s">
        <v>587</v>
      </c>
      <c r="E432" s="32" t="s">
        <v>1095</v>
      </c>
      <c r="F432" s="32" t="s">
        <v>1599</v>
      </c>
      <c r="G432" s="32" t="s">
        <v>109</v>
      </c>
      <c r="H432" s="32" t="s">
        <v>1684</v>
      </c>
      <c r="I432" s="35">
        <v>7180736.8597149057</v>
      </c>
      <c r="J432" s="32" t="s">
        <v>149</v>
      </c>
      <c r="K432" s="35">
        <v>9334957.9176293779</v>
      </c>
      <c r="L432" s="32" t="s">
        <v>1684</v>
      </c>
      <c r="M432" s="35">
        <v>7180736.8597149057</v>
      </c>
      <c r="N432" s="32" t="s">
        <v>149</v>
      </c>
      <c r="O432" s="35">
        <v>9334957.9176293779</v>
      </c>
      <c r="P432" s="35">
        <v>7144150.2504544295</v>
      </c>
      <c r="Q432" s="35">
        <v>36586.609260476303</v>
      </c>
      <c r="R432" s="35">
        <v>0</v>
      </c>
      <c r="S432" s="36">
        <v>0</v>
      </c>
      <c r="T432" s="32" t="s">
        <v>20</v>
      </c>
      <c r="U432" s="32" t="s">
        <v>109</v>
      </c>
      <c r="V432" s="32" t="s">
        <v>1697</v>
      </c>
      <c r="W432" s="36">
        <v>8.6773796249991229</v>
      </c>
      <c r="X432" s="36">
        <v>1</v>
      </c>
      <c r="Y432" s="32" t="s">
        <v>109</v>
      </c>
      <c r="Z432" s="32" t="s">
        <v>109</v>
      </c>
      <c r="AA432" s="36" t="s">
        <v>109</v>
      </c>
      <c r="AB432" s="36" t="s">
        <v>109</v>
      </c>
      <c r="AC432" s="32" t="s">
        <v>109</v>
      </c>
      <c r="AD432" s="38">
        <v>259.54042458372379</v>
      </c>
      <c r="AE432" s="39">
        <v>175.12</v>
      </c>
      <c r="AF432" s="38">
        <v>7118946.1071432494</v>
      </c>
      <c r="AG432" s="39">
        <v>175.74</v>
      </c>
      <c r="AH432" s="40">
        <v>156.63</v>
      </c>
      <c r="AI432" s="38">
        <v>36586.609260476303</v>
      </c>
      <c r="AJ432" s="38">
        <v>0</v>
      </c>
      <c r="AK432" s="38">
        <v>36586.609260476303</v>
      </c>
      <c r="AL432" s="38">
        <v>7180736.8597149057</v>
      </c>
      <c r="AM432" s="38">
        <v>0</v>
      </c>
      <c r="AN432" s="41" t="s">
        <v>109</v>
      </c>
    </row>
    <row r="433" spans="1:40" x14ac:dyDescent="0.15">
      <c r="A433" s="32" t="s">
        <v>153</v>
      </c>
      <c r="B433" s="32" t="s">
        <v>46</v>
      </c>
      <c r="C433" s="32" t="s">
        <v>49</v>
      </c>
      <c r="D433" s="32" t="s">
        <v>588</v>
      </c>
      <c r="E433" s="32" t="s">
        <v>1096</v>
      </c>
      <c r="F433" s="32" t="s">
        <v>1600</v>
      </c>
      <c r="G433" s="32" t="s">
        <v>109</v>
      </c>
      <c r="H433" s="32" t="s">
        <v>1684</v>
      </c>
      <c r="I433" s="35">
        <v>3458674.4858896271</v>
      </c>
      <c r="J433" s="32" t="s">
        <v>149</v>
      </c>
      <c r="K433" s="35">
        <v>4496276.8316565147</v>
      </c>
      <c r="L433" s="32" t="s">
        <v>1684</v>
      </c>
      <c r="M433" s="35">
        <v>3458674.4858896271</v>
      </c>
      <c r="N433" s="32" t="s">
        <v>149</v>
      </c>
      <c r="O433" s="35">
        <v>4496276.8316565147</v>
      </c>
      <c r="P433" s="35">
        <v>3458674.4858896271</v>
      </c>
      <c r="Q433" s="35">
        <v>0</v>
      </c>
      <c r="R433" s="35">
        <v>0</v>
      </c>
      <c r="S433" s="36">
        <v>0</v>
      </c>
      <c r="T433" s="32" t="s">
        <v>20</v>
      </c>
      <c r="U433" s="32" t="s">
        <v>109</v>
      </c>
      <c r="V433" s="32" t="s">
        <v>1697</v>
      </c>
      <c r="W433" s="36">
        <v>8.6773796249991229</v>
      </c>
      <c r="X433" s="36">
        <v>1</v>
      </c>
      <c r="Y433" s="32" t="s">
        <v>109</v>
      </c>
      <c r="Z433" s="32" t="s">
        <v>109</v>
      </c>
      <c r="AA433" s="36" t="s">
        <v>109</v>
      </c>
      <c r="AB433" s="36" t="s">
        <v>109</v>
      </c>
      <c r="AC433" s="32" t="s">
        <v>109</v>
      </c>
      <c r="AD433" s="38">
        <v>339.45909092996573</v>
      </c>
      <c r="AE433" s="39">
        <v>64.84</v>
      </c>
      <c r="AF433" s="38">
        <v>3447508.8676571595</v>
      </c>
      <c r="AG433" s="39">
        <v>65.05</v>
      </c>
      <c r="AH433" s="40">
        <v>156.63</v>
      </c>
      <c r="AI433" s="38">
        <v>0</v>
      </c>
      <c r="AJ433" s="38">
        <v>0</v>
      </c>
      <c r="AK433" s="38">
        <v>0</v>
      </c>
      <c r="AL433" s="38">
        <v>3458674.4858896271</v>
      </c>
      <c r="AM433" s="38">
        <v>0</v>
      </c>
      <c r="AN433" s="41" t="s">
        <v>109</v>
      </c>
    </row>
    <row r="434" spans="1:40" x14ac:dyDescent="0.15">
      <c r="A434" s="32" t="s">
        <v>153</v>
      </c>
      <c r="B434" s="32" t="s">
        <v>46</v>
      </c>
      <c r="C434" s="32" t="s">
        <v>49</v>
      </c>
      <c r="D434" s="32" t="s">
        <v>589</v>
      </c>
      <c r="E434" s="32" t="s">
        <v>1097</v>
      </c>
      <c r="F434" s="32" t="s">
        <v>1601</v>
      </c>
      <c r="G434" s="32" t="s">
        <v>109</v>
      </c>
      <c r="H434" s="32" t="s">
        <v>1684</v>
      </c>
      <c r="I434" s="35">
        <v>1941650.3781160077</v>
      </c>
      <c r="J434" s="32" t="s">
        <v>149</v>
      </c>
      <c r="K434" s="35">
        <v>2524145.4915508097</v>
      </c>
      <c r="L434" s="32" t="s">
        <v>1684</v>
      </c>
      <c r="M434" s="35">
        <v>1941650.3781160077</v>
      </c>
      <c r="N434" s="32" t="s">
        <v>149</v>
      </c>
      <c r="O434" s="35">
        <v>2524145.4915508097</v>
      </c>
      <c r="P434" s="35">
        <v>1941650.3781160077</v>
      </c>
      <c r="Q434" s="35">
        <v>0</v>
      </c>
      <c r="R434" s="35">
        <v>0</v>
      </c>
      <c r="S434" s="36">
        <v>0</v>
      </c>
      <c r="T434" s="32" t="s">
        <v>20</v>
      </c>
      <c r="U434" s="32" t="s">
        <v>109</v>
      </c>
      <c r="V434" s="32" t="s">
        <v>1697</v>
      </c>
      <c r="W434" s="36">
        <v>8.6773796249991229</v>
      </c>
      <c r="X434" s="36">
        <v>1</v>
      </c>
      <c r="Y434" s="32" t="s">
        <v>109</v>
      </c>
      <c r="Z434" s="32" t="s">
        <v>109</v>
      </c>
      <c r="AA434" s="36" t="s">
        <v>109</v>
      </c>
      <c r="AB434" s="36" t="s">
        <v>109</v>
      </c>
      <c r="AC434" s="32" t="s">
        <v>109</v>
      </c>
      <c r="AD434" s="38">
        <v>213.28999118247845</v>
      </c>
      <c r="AE434" s="39">
        <v>58.46</v>
      </c>
      <c r="AF434" s="38">
        <v>1953008.9812713352</v>
      </c>
      <c r="AG434" s="39">
        <v>58.12</v>
      </c>
      <c r="AH434" s="40">
        <v>156.63</v>
      </c>
      <c r="AI434" s="38">
        <v>0</v>
      </c>
      <c r="AJ434" s="38">
        <v>0</v>
      </c>
      <c r="AK434" s="38">
        <v>0</v>
      </c>
      <c r="AL434" s="38">
        <v>1941650.3781160077</v>
      </c>
      <c r="AM434" s="38">
        <v>0</v>
      </c>
      <c r="AN434" s="41" t="s">
        <v>109</v>
      </c>
    </row>
    <row r="435" spans="1:40" x14ac:dyDescent="0.15">
      <c r="A435" s="32" t="s">
        <v>153</v>
      </c>
      <c r="B435" s="32" t="s">
        <v>46</v>
      </c>
      <c r="C435" s="32" t="s">
        <v>49</v>
      </c>
      <c r="D435" s="32" t="s">
        <v>590</v>
      </c>
      <c r="E435" s="32" t="s">
        <v>1098</v>
      </c>
      <c r="F435" s="32" t="s">
        <v>1602</v>
      </c>
      <c r="G435" s="32" t="s">
        <v>109</v>
      </c>
      <c r="H435" s="32" t="s">
        <v>1684</v>
      </c>
      <c r="I435" s="35">
        <v>4291877.3452200051</v>
      </c>
      <c r="J435" s="32" t="s">
        <v>149</v>
      </c>
      <c r="K435" s="35">
        <v>5579440.5487860069</v>
      </c>
      <c r="L435" s="32" t="s">
        <v>1684</v>
      </c>
      <c r="M435" s="35">
        <v>4291877.3452200051</v>
      </c>
      <c r="N435" s="32" t="s">
        <v>149</v>
      </c>
      <c r="O435" s="35">
        <v>5579440.5487860069</v>
      </c>
      <c r="P435" s="35">
        <v>4291877.3452200051</v>
      </c>
      <c r="Q435" s="35">
        <v>0</v>
      </c>
      <c r="R435" s="35">
        <v>0</v>
      </c>
      <c r="S435" s="36">
        <v>0</v>
      </c>
      <c r="T435" s="32" t="s">
        <v>20</v>
      </c>
      <c r="U435" s="32" t="s">
        <v>109</v>
      </c>
      <c r="V435" s="32" t="s">
        <v>1697</v>
      </c>
      <c r="W435" s="36">
        <v>8.6773796249991229</v>
      </c>
      <c r="X435" s="36">
        <v>1</v>
      </c>
      <c r="Y435" s="32" t="s">
        <v>109</v>
      </c>
      <c r="Z435" s="32" t="s">
        <v>109</v>
      </c>
      <c r="AA435" s="36" t="s">
        <v>109</v>
      </c>
      <c r="AB435" s="36" t="s">
        <v>109</v>
      </c>
      <c r="AC435" s="32" t="s">
        <v>109</v>
      </c>
      <c r="AD435" s="38">
        <v>1146.0215270736342</v>
      </c>
      <c r="AE435" s="39">
        <v>22.93</v>
      </c>
      <c r="AF435" s="38">
        <v>4115966.0345101729</v>
      </c>
      <c r="AG435" s="39">
        <v>23.91</v>
      </c>
      <c r="AH435" s="40">
        <v>156.63</v>
      </c>
      <c r="AI435" s="38">
        <v>0</v>
      </c>
      <c r="AJ435" s="38">
        <v>0</v>
      </c>
      <c r="AK435" s="38">
        <v>0</v>
      </c>
      <c r="AL435" s="38">
        <v>4291877.3452200051</v>
      </c>
      <c r="AM435" s="38">
        <v>0</v>
      </c>
      <c r="AN435" s="41" t="s">
        <v>109</v>
      </c>
    </row>
    <row r="436" spans="1:40" x14ac:dyDescent="0.15">
      <c r="A436" s="32" t="s">
        <v>153</v>
      </c>
      <c r="B436" s="32" t="s">
        <v>46</v>
      </c>
      <c r="C436" s="32" t="s">
        <v>49</v>
      </c>
      <c r="D436" s="32" t="s">
        <v>591</v>
      </c>
      <c r="E436" s="32" t="s">
        <v>1099</v>
      </c>
      <c r="F436" s="32" t="s">
        <v>1603</v>
      </c>
      <c r="G436" s="32" t="s">
        <v>109</v>
      </c>
      <c r="H436" s="32" t="s">
        <v>1684</v>
      </c>
      <c r="I436" s="35">
        <v>11461915.603273861</v>
      </c>
      <c r="J436" s="32" t="s">
        <v>149</v>
      </c>
      <c r="K436" s="35">
        <v>14900490.284256019</v>
      </c>
      <c r="L436" s="32" t="s">
        <v>1684</v>
      </c>
      <c r="M436" s="35">
        <v>11461915.603273861</v>
      </c>
      <c r="N436" s="32" t="s">
        <v>149</v>
      </c>
      <c r="O436" s="35">
        <v>14900490.284256019</v>
      </c>
      <c r="P436" s="35">
        <v>11461915.603273861</v>
      </c>
      <c r="Q436" s="35">
        <v>0</v>
      </c>
      <c r="R436" s="35">
        <v>0</v>
      </c>
      <c r="S436" s="36">
        <v>0</v>
      </c>
      <c r="T436" s="32" t="s">
        <v>20</v>
      </c>
      <c r="U436" s="32" t="s">
        <v>109</v>
      </c>
      <c r="V436" s="32" t="s">
        <v>1697</v>
      </c>
      <c r="W436" s="36">
        <v>8.6773796249991229</v>
      </c>
      <c r="X436" s="36">
        <v>1</v>
      </c>
      <c r="Y436" s="32" t="s">
        <v>109</v>
      </c>
      <c r="Z436" s="32" t="s">
        <v>109</v>
      </c>
      <c r="AA436" s="36" t="s">
        <v>109</v>
      </c>
      <c r="AB436" s="36" t="s">
        <v>109</v>
      </c>
      <c r="AC436" s="32" t="s">
        <v>109</v>
      </c>
      <c r="AD436" s="38">
        <v>1097.9488439511392</v>
      </c>
      <c r="AE436" s="39">
        <v>66</v>
      </c>
      <c r="AF436" s="38">
        <v>11350133.946039807</v>
      </c>
      <c r="AG436" s="39">
        <v>66.650000000000006</v>
      </c>
      <c r="AH436" s="40">
        <v>156.63</v>
      </c>
      <c r="AI436" s="38">
        <v>0</v>
      </c>
      <c r="AJ436" s="38">
        <v>0</v>
      </c>
      <c r="AK436" s="38">
        <v>0</v>
      </c>
      <c r="AL436" s="38">
        <v>11461915.603273861</v>
      </c>
      <c r="AM436" s="38">
        <v>0</v>
      </c>
      <c r="AN436" s="41" t="s">
        <v>109</v>
      </c>
    </row>
    <row r="437" spans="1:40" x14ac:dyDescent="0.15">
      <c r="A437" s="32" t="s">
        <v>153</v>
      </c>
      <c r="B437" s="32" t="s">
        <v>46</v>
      </c>
      <c r="C437" s="32" t="s">
        <v>49</v>
      </c>
      <c r="D437" s="32" t="s">
        <v>592</v>
      </c>
      <c r="E437" s="32" t="s">
        <v>1100</v>
      </c>
      <c r="F437" s="32" t="s">
        <v>1604</v>
      </c>
      <c r="G437" s="32" t="s">
        <v>109</v>
      </c>
      <c r="H437" s="32" t="s">
        <v>1684</v>
      </c>
      <c r="I437" s="35">
        <v>5032274.4146278705</v>
      </c>
      <c r="J437" s="32" t="s">
        <v>149</v>
      </c>
      <c r="K437" s="35">
        <v>6541956.7390162321</v>
      </c>
      <c r="L437" s="32" t="s">
        <v>1684</v>
      </c>
      <c r="M437" s="35">
        <v>5032274.4146278705</v>
      </c>
      <c r="N437" s="32" t="s">
        <v>149</v>
      </c>
      <c r="O437" s="35">
        <v>6541956.7390162321</v>
      </c>
      <c r="P437" s="35">
        <v>5032274.4146278705</v>
      </c>
      <c r="Q437" s="35">
        <v>0</v>
      </c>
      <c r="R437" s="35">
        <v>0</v>
      </c>
      <c r="S437" s="36">
        <v>0</v>
      </c>
      <c r="T437" s="32" t="s">
        <v>20</v>
      </c>
      <c r="U437" s="32" t="s">
        <v>109</v>
      </c>
      <c r="V437" s="32" t="s">
        <v>1697</v>
      </c>
      <c r="W437" s="36">
        <v>8.6773796249991229</v>
      </c>
      <c r="X437" s="36">
        <v>1</v>
      </c>
      <c r="Y437" s="32" t="s">
        <v>109</v>
      </c>
      <c r="Z437" s="32" t="s">
        <v>109</v>
      </c>
      <c r="AA437" s="36" t="s">
        <v>109</v>
      </c>
      <c r="AB437" s="36" t="s">
        <v>109</v>
      </c>
      <c r="AC437" s="32" t="s">
        <v>109</v>
      </c>
      <c r="AD437" s="38">
        <v>3727.1948703258736</v>
      </c>
      <c r="AE437" s="39">
        <v>8.48</v>
      </c>
      <c r="AF437" s="38">
        <v>4950543.737868336</v>
      </c>
      <c r="AG437" s="39">
        <v>8.6199999999999992</v>
      </c>
      <c r="AH437" s="40">
        <v>156.63</v>
      </c>
      <c r="AI437" s="38">
        <v>0</v>
      </c>
      <c r="AJ437" s="38">
        <v>0</v>
      </c>
      <c r="AK437" s="38">
        <v>0</v>
      </c>
      <c r="AL437" s="38">
        <v>5032274.4146278705</v>
      </c>
      <c r="AM437" s="38">
        <v>0</v>
      </c>
      <c r="AN437" s="41" t="s">
        <v>109</v>
      </c>
    </row>
    <row r="438" spans="1:40" x14ac:dyDescent="0.15">
      <c r="A438" s="32" t="s">
        <v>153</v>
      </c>
      <c r="B438" s="32" t="s">
        <v>46</v>
      </c>
      <c r="C438" s="32" t="s">
        <v>49</v>
      </c>
      <c r="D438" s="32" t="s">
        <v>593</v>
      </c>
      <c r="E438" s="32" t="s">
        <v>1101</v>
      </c>
      <c r="F438" s="32" t="s">
        <v>1605</v>
      </c>
      <c r="G438" s="32" t="s">
        <v>109</v>
      </c>
      <c r="H438" s="32" t="s">
        <v>1684</v>
      </c>
      <c r="I438" s="35">
        <v>3313378.2721037352</v>
      </c>
      <c r="J438" s="32" t="s">
        <v>149</v>
      </c>
      <c r="K438" s="35">
        <v>4307391.7537348559</v>
      </c>
      <c r="L438" s="32" t="s">
        <v>1684</v>
      </c>
      <c r="M438" s="35">
        <v>3313378.2721037352</v>
      </c>
      <c r="N438" s="32" t="s">
        <v>149</v>
      </c>
      <c r="O438" s="35">
        <v>4307391.7537348559</v>
      </c>
      <c r="P438" s="35">
        <v>3313378.2721037352</v>
      </c>
      <c r="Q438" s="35">
        <v>0</v>
      </c>
      <c r="R438" s="35">
        <v>0</v>
      </c>
      <c r="S438" s="36">
        <v>0</v>
      </c>
      <c r="T438" s="32" t="s">
        <v>20</v>
      </c>
      <c r="U438" s="32" t="s">
        <v>109</v>
      </c>
      <c r="V438" s="32" t="s">
        <v>1697</v>
      </c>
      <c r="W438" s="36">
        <v>8.6773796249991229</v>
      </c>
      <c r="X438" s="36">
        <v>1</v>
      </c>
      <c r="Y438" s="32" t="s">
        <v>109</v>
      </c>
      <c r="Z438" s="32" t="s">
        <v>109</v>
      </c>
      <c r="AA438" s="36" t="s">
        <v>109</v>
      </c>
      <c r="AB438" s="36" t="s">
        <v>109</v>
      </c>
      <c r="AC438" s="32" t="s">
        <v>109</v>
      </c>
      <c r="AD438" s="38">
        <v>121.7436361387377</v>
      </c>
      <c r="AE438" s="39">
        <v>164.49</v>
      </c>
      <c r="AF438" s="38">
        <v>3136611.3717628783</v>
      </c>
      <c r="AG438" s="39">
        <v>173.76</v>
      </c>
      <c r="AH438" s="40">
        <v>156.63</v>
      </c>
      <c r="AI438" s="38">
        <v>0</v>
      </c>
      <c r="AJ438" s="38">
        <v>0</v>
      </c>
      <c r="AK438" s="38">
        <v>0</v>
      </c>
      <c r="AL438" s="38">
        <v>3313378.2721037352</v>
      </c>
      <c r="AM438" s="38">
        <v>0</v>
      </c>
      <c r="AN438" s="41" t="s">
        <v>109</v>
      </c>
    </row>
    <row r="439" spans="1:40" x14ac:dyDescent="0.15">
      <c r="A439" s="32" t="s">
        <v>153</v>
      </c>
      <c r="B439" s="32" t="s">
        <v>46</v>
      </c>
      <c r="C439" s="32" t="s">
        <v>49</v>
      </c>
      <c r="D439" s="32" t="s">
        <v>594</v>
      </c>
      <c r="E439" s="32" t="s">
        <v>1102</v>
      </c>
      <c r="F439" s="32" t="s">
        <v>1606</v>
      </c>
      <c r="G439" s="32" t="s">
        <v>109</v>
      </c>
      <c r="H439" s="32" t="s">
        <v>1684</v>
      </c>
      <c r="I439" s="35">
        <v>4811476.2339510657</v>
      </c>
      <c r="J439" s="32" t="s">
        <v>149</v>
      </c>
      <c r="K439" s="35">
        <v>6254919.104136385</v>
      </c>
      <c r="L439" s="32" t="s">
        <v>1684</v>
      </c>
      <c r="M439" s="35">
        <v>4811476.2339510657</v>
      </c>
      <c r="N439" s="32" t="s">
        <v>149</v>
      </c>
      <c r="O439" s="35">
        <v>6254919.104136385</v>
      </c>
      <c r="P439" s="35">
        <v>4792657.513984533</v>
      </c>
      <c r="Q439" s="35">
        <v>18818.719966531848</v>
      </c>
      <c r="R439" s="35">
        <v>0</v>
      </c>
      <c r="S439" s="36">
        <v>0</v>
      </c>
      <c r="T439" s="32" t="s">
        <v>20</v>
      </c>
      <c r="U439" s="32" t="s">
        <v>109</v>
      </c>
      <c r="V439" s="32" t="s">
        <v>1697</v>
      </c>
      <c r="W439" s="36">
        <v>8.6773796249991229</v>
      </c>
      <c r="X439" s="36">
        <v>1</v>
      </c>
      <c r="Y439" s="32" t="s">
        <v>109</v>
      </c>
      <c r="Z439" s="32" t="s">
        <v>109</v>
      </c>
      <c r="AA439" s="36" t="s">
        <v>109</v>
      </c>
      <c r="AB439" s="36" t="s">
        <v>109</v>
      </c>
      <c r="AC439" s="32" t="s">
        <v>109</v>
      </c>
      <c r="AD439" s="38">
        <v>211.90161044247859</v>
      </c>
      <c r="AE439" s="39">
        <v>145.08000000000001</v>
      </c>
      <c r="AF439" s="38">
        <v>4815226.8577463785</v>
      </c>
      <c r="AG439" s="39">
        <v>144.4</v>
      </c>
      <c r="AH439" s="40">
        <v>156.63</v>
      </c>
      <c r="AI439" s="38">
        <v>18818.719966531848</v>
      </c>
      <c r="AJ439" s="38">
        <v>0</v>
      </c>
      <c r="AK439" s="38">
        <v>18818.719966531848</v>
      </c>
      <c r="AL439" s="38">
        <v>4811476.2339510648</v>
      </c>
      <c r="AM439" s="38">
        <v>0</v>
      </c>
      <c r="AN439" s="41" t="s">
        <v>109</v>
      </c>
    </row>
    <row r="440" spans="1:40" x14ac:dyDescent="0.15">
      <c r="A440" s="32" t="s">
        <v>153</v>
      </c>
      <c r="B440" s="32" t="s">
        <v>46</v>
      </c>
      <c r="C440" s="32" t="s">
        <v>49</v>
      </c>
      <c r="D440" s="32" t="s">
        <v>595</v>
      </c>
      <c r="E440" s="32" t="s">
        <v>1103</v>
      </c>
      <c r="F440" s="32" t="s">
        <v>1607</v>
      </c>
      <c r="G440" s="32" t="s">
        <v>109</v>
      </c>
      <c r="H440" s="32" t="s">
        <v>1684</v>
      </c>
      <c r="I440" s="35">
        <v>42276530.215325177</v>
      </c>
      <c r="J440" s="32" t="s">
        <v>149</v>
      </c>
      <c r="K440" s="35">
        <v>54959489.279922731</v>
      </c>
      <c r="L440" s="32" t="s">
        <v>1684</v>
      </c>
      <c r="M440" s="35">
        <v>42276530.215325177</v>
      </c>
      <c r="N440" s="32" t="s">
        <v>149</v>
      </c>
      <c r="O440" s="35">
        <v>54959489.279922731</v>
      </c>
      <c r="P440" s="35">
        <v>42276530.215325177</v>
      </c>
      <c r="Q440" s="35">
        <v>0</v>
      </c>
      <c r="R440" s="35">
        <v>0</v>
      </c>
      <c r="S440" s="36">
        <v>0</v>
      </c>
      <c r="T440" s="32" t="s">
        <v>20</v>
      </c>
      <c r="U440" s="32" t="s">
        <v>109</v>
      </c>
      <c r="V440" s="32" t="s">
        <v>1697</v>
      </c>
      <c r="W440" s="36">
        <v>8.6773796249991229</v>
      </c>
      <c r="X440" s="36">
        <v>1</v>
      </c>
      <c r="Y440" s="32" t="s">
        <v>109</v>
      </c>
      <c r="Z440" s="32" t="s">
        <v>109</v>
      </c>
      <c r="AA440" s="36" t="s">
        <v>109</v>
      </c>
      <c r="AB440" s="36" t="s">
        <v>109</v>
      </c>
      <c r="AC440" s="32" t="s">
        <v>109</v>
      </c>
      <c r="AD440" s="38">
        <v>336.24846046871602</v>
      </c>
      <c r="AE440" s="39">
        <v>850.43</v>
      </c>
      <c r="AF440" s="38">
        <v>44789253.524560153</v>
      </c>
      <c r="AG440" s="39">
        <v>802.72</v>
      </c>
      <c r="AH440" s="40">
        <v>156.63</v>
      </c>
      <c r="AI440" s="38">
        <v>0</v>
      </c>
      <c r="AJ440" s="38">
        <v>0</v>
      </c>
      <c r="AK440" s="38">
        <v>0</v>
      </c>
      <c r="AL440" s="38">
        <v>42276530.215325177</v>
      </c>
      <c r="AM440" s="38">
        <v>0</v>
      </c>
      <c r="AN440" s="41" t="s">
        <v>109</v>
      </c>
    </row>
    <row r="441" spans="1:40" x14ac:dyDescent="0.15">
      <c r="A441" s="32" t="s">
        <v>153</v>
      </c>
      <c r="B441" s="32" t="s">
        <v>46</v>
      </c>
      <c r="C441" s="32" t="s">
        <v>49</v>
      </c>
      <c r="D441" s="32" t="s">
        <v>596</v>
      </c>
      <c r="E441" s="32" t="s">
        <v>1104</v>
      </c>
      <c r="F441" s="32" t="s">
        <v>1608</v>
      </c>
      <c r="G441" s="32" t="s">
        <v>109</v>
      </c>
      <c r="H441" s="32" t="s">
        <v>1684</v>
      </c>
      <c r="I441" s="35">
        <v>5234800.7238021111</v>
      </c>
      <c r="J441" s="32" t="s">
        <v>149</v>
      </c>
      <c r="K441" s="35">
        <v>6805240.9409427447</v>
      </c>
      <c r="L441" s="32" t="s">
        <v>1684</v>
      </c>
      <c r="M441" s="35">
        <v>5234800.7238021111</v>
      </c>
      <c r="N441" s="32" t="s">
        <v>149</v>
      </c>
      <c r="O441" s="35">
        <v>6805240.9409427447</v>
      </c>
      <c r="P441" s="35">
        <v>5234800.7238021111</v>
      </c>
      <c r="Q441" s="35">
        <v>0</v>
      </c>
      <c r="R441" s="35">
        <v>0</v>
      </c>
      <c r="S441" s="36">
        <v>0</v>
      </c>
      <c r="T441" s="32" t="s">
        <v>20</v>
      </c>
      <c r="U441" s="32" t="s">
        <v>109</v>
      </c>
      <c r="V441" s="32" t="s">
        <v>1697</v>
      </c>
      <c r="W441" s="36">
        <v>8.6773796249991229</v>
      </c>
      <c r="X441" s="36">
        <v>1</v>
      </c>
      <c r="Y441" s="32" t="s">
        <v>109</v>
      </c>
      <c r="Z441" s="32" t="s">
        <v>109</v>
      </c>
      <c r="AA441" s="36" t="s">
        <v>109</v>
      </c>
      <c r="AB441" s="36" t="s">
        <v>109</v>
      </c>
      <c r="AC441" s="32" t="s">
        <v>109</v>
      </c>
      <c r="AD441" s="38">
        <v>255.02818717872424</v>
      </c>
      <c r="AE441" s="39">
        <v>135.86000000000001</v>
      </c>
      <c r="AF441" s="38">
        <v>5426936.4782919893</v>
      </c>
      <c r="AG441" s="39">
        <v>131.05000000000001</v>
      </c>
      <c r="AH441" s="40">
        <v>156.63</v>
      </c>
      <c r="AI441" s="38">
        <v>0</v>
      </c>
      <c r="AJ441" s="38">
        <v>0</v>
      </c>
      <c r="AK441" s="38">
        <v>0</v>
      </c>
      <c r="AL441" s="38">
        <v>5234800.7238021111</v>
      </c>
      <c r="AM441" s="38">
        <v>0</v>
      </c>
      <c r="AN441" s="41" t="s">
        <v>109</v>
      </c>
    </row>
    <row r="442" spans="1:40" x14ac:dyDescent="0.15">
      <c r="A442" s="32" t="s">
        <v>153</v>
      </c>
      <c r="B442" s="32" t="s">
        <v>46</v>
      </c>
      <c r="C442" s="32" t="s">
        <v>49</v>
      </c>
      <c r="D442" s="32" t="s">
        <v>597</v>
      </c>
      <c r="E442" s="32" t="s">
        <v>1105</v>
      </c>
      <c r="F442" s="32" t="s">
        <v>1609</v>
      </c>
      <c r="G442" s="32" t="s">
        <v>109</v>
      </c>
      <c r="H442" s="32" t="s">
        <v>1684</v>
      </c>
      <c r="I442" s="35">
        <v>3224194.6807580856</v>
      </c>
      <c r="J442" s="32" t="s">
        <v>149</v>
      </c>
      <c r="K442" s="35">
        <v>4191453.0849855114</v>
      </c>
      <c r="L442" s="32" t="s">
        <v>1684</v>
      </c>
      <c r="M442" s="35">
        <v>3224194.6807580856</v>
      </c>
      <c r="N442" s="32" t="s">
        <v>149</v>
      </c>
      <c r="O442" s="35">
        <v>4191453.0849855114</v>
      </c>
      <c r="P442" s="35">
        <v>3224194.6807580856</v>
      </c>
      <c r="Q442" s="35">
        <v>0</v>
      </c>
      <c r="R442" s="35">
        <v>0</v>
      </c>
      <c r="S442" s="36">
        <v>0</v>
      </c>
      <c r="T442" s="32" t="s">
        <v>20</v>
      </c>
      <c r="U442" s="32" t="s">
        <v>109</v>
      </c>
      <c r="V442" s="32" t="s">
        <v>1697</v>
      </c>
      <c r="W442" s="36">
        <v>8.6773796249991229</v>
      </c>
      <c r="X442" s="36">
        <v>1</v>
      </c>
      <c r="Y442" s="32" t="s">
        <v>109</v>
      </c>
      <c r="Z442" s="32" t="s">
        <v>109</v>
      </c>
      <c r="AA442" s="36" t="s">
        <v>109</v>
      </c>
      <c r="AB442" s="36" t="s">
        <v>109</v>
      </c>
      <c r="AC442" s="32" t="s">
        <v>109</v>
      </c>
      <c r="AD442" s="38">
        <v>82.174785048741697</v>
      </c>
      <c r="AE442" s="39">
        <v>240.56</v>
      </c>
      <c r="AF442" s="38">
        <v>3096256.610400246</v>
      </c>
      <c r="AG442" s="39">
        <v>250.5</v>
      </c>
      <c r="AH442" s="40">
        <v>156.63</v>
      </c>
      <c r="AI442" s="38">
        <v>0</v>
      </c>
      <c r="AJ442" s="38">
        <v>0</v>
      </c>
      <c r="AK442" s="38">
        <v>0</v>
      </c>
      <c r="AL442" s="38">
        <v>3224194.6807580856</v>
      </c>
      <c r="AM442" s="38">
        <v>0</v>
      </c>
      <c r="AN442" s="41" t="s">
        <v>109</v>
      </c>
    </row>
    <row r="443" spans="1:40" x14ac:dyDescent="0.15">
      <c r="A443" s="32" t="s">
        <v>153</v>
      </c>
      <c r="B443" s="32" t="s">
        <v>46</v>
      </c>
      <c r="C443" s="32" t="s">
        <v>49</v>
      </c>
      <c r="D443" s="32" t="s">
        <v>598</v>
      </c>
      <c r="E443" s="32" t="s">
        <v>1106</v>
      </c>
      <c r="F443" s="32" t="s">
        <v>1610</v>
      </c>
      <c r="G443" s="32" t="s">
        <v>109</v>
      </c>
      <c r="H443" s="32" t="s">
        <v>1684</v>
      </c>
      <c r="I443" s="35">
        <v>7275509.8983722031</v>
      </c>
      <c r="J443" s="32" t="s">
        <v>149</v>
      </c>
      <c r="K443" s="35">
        <v>9458162.8678838629</v>
      </c>
      <c r="L443" s="32" t="s">
        <v>1684</v>
      </c>
      <c r="M443" s="35">
        <v>7275509.8983722031</v>
      </c>
      <c r="N443" s="32" t="s">
        <v>149</v>
      </c>
      <c r="O443" s="35">
        <v>9458162.8678838629</v>
      </c>
      <c r="P443" s="35">
        <v>7275509.8983722031</v>
      </c>
      <c r="Q443" s="35">
        <v>0</v>
      </c>
      <c r="R443" s="35">
        <v>0</v>
      </c>
      <c r="S443" s="36">
        <v>0</v>
      </c>
      <c r="T443" s="32" t="s">
        <v>20</v>
      </c>
      <c r="U443" s="32" t="s">
        <v>109</v>
      </c>
      <c r="V443" s="32" t="s">
        <v>1697</v>
      </c>
      <c r="W443" s="36">
        <v>8.6773796249991229</v>
      </c>
      <c r="X443" s="36">
        <v>1</v>
      </c>
      <c r="Y443" s="32" t="s">
        <v>109</v>
      </c>
      <c r="Z443" s="32" t="s">
        <v>109</v>
      </c>
      <c r="AA443" s="36" t="s">
        <v>109</v>
      </c>
      <c r="AB443" s="36" t="s">
        <v>109</v>
      </c>
      <c r="AC443" s="32" t="s">
        <v>109</v>
      </c>
      <c r="AD443" s="38">
        <v>684.90557380118082</v>
      </c>
      <c r="AE443" s="39">
        <v>68.05</v>
      </c>
      <c r="AF443" s="38">
        <v>7300183.5934669068</v>
      </c>
      <c r="AG443" s="39">
        <v>67.819999999999993</v>
      </c>
      <c r="AH443" s="40">
        <v>156.63</v>
      </c>
      <c r="AI443" s="38">
        <v>0</v>
      </c>
      <c r="AJ443" s="38">
        <v>0</v>
      </c>
      <c r="AK443" s="38">
        <v>0</v>
      </c>
      <c r="AL443" s="38">
        <v>7275509.8983722031</v>
      </c>
      <c r="AM443" s="38">
        <v>0</v>
      </c>
      <c r="AN443" s="41" t="s">
        <v>109</v>
      </c>
    </row>
    <row r="444" spans="1:40" x14ac:dyDescent="0.15">
      <c r="A444" s="32" t="s">
        <v>153</v>
      </c>
      <c r="B444" s="32" t="s">
        <v>46</v>
      </c>
      <c r="C444" s="32" t="s">
        <v>49</v>
      </c>
      <c r="D444" s="32" t="s">
        <v>599</v>
      </c>
      <c r="E444" s="32" t="s">
        <v>1107</v>
      </c>
      <c r="F444" s="32" t="s">
        <v>1611</v>
      </c>
      <c r="G444" s="32" t="s">
        <v>109</v>
      </c>
      <c r="H444" s="32" t="s">
        <v>1684</v>
      </c>
      <c r="I444" s="35">
        <v>2043599.089080401</v>
      </c>
      <c r="J444" s="32" t="s">
        <v>149</v>
      </c>
      <c r="K444" s="35">
        <v>2656678.8158045216</v>
      </c>
      <c r="L444" s="32" t="s">
        <v>1684</v>
      </c>
      <c r="M444" s="35">
        <v>2043599.089080401</v>
      </c>
      <c r="N444" s="32" t="s">
        <v>149</v>
      </c>
      <c r="O444" s="35">
        <v>2656678.8158045216</v>
      </c>
      <c r="P444" s="35">
        <v>2039319.4054493515</v>
      </c>
      <c r="Q444" s="35">
        <v>4279.6836310495673</v>
      </c>
      <c r="R444" s="35">
        <v>0</v>
      </c>
      <c r="S444" s="36">
        <v>0</v>
      </c>
      <c r="T444" s="32" t="s">
        <v>20</v>
      </c>
      <c r="U444" s="32" t="s">
        <v>109</v>
      </c>
      <c r="V444" s="32" t="s">
        <v>1697</v>
      </c>
      <c r="W444" s="36">
        <v>8.6773796249991229</v>
      </c>
      <c r="X444" s="36">
        <v>1</v>
      </c>
      <c r="Y444" s="32" t="s">
        <v>109</v>
      </c>
      <c r="Z444" s="32" t="s">
        <v>109</v>
      </c>
      <c r="AA444" s="36" t="s">
        <v>109</v>
      </c>
      <c r="AB444" s="36" t="s">
        <v>109</v>
      </c>
      <c r="AC444" s="32" t="s">
        <v>109</v>
      </c>
      <c r="AD444" s="38">
        <v>80.959951901241823</v>
      </c>
      <c r="AE444" s="39">
        <v>166.12</v>
      </c>
      <c r="AF444" s="38">
        <v>2106527.446120895</v>
      </c>
      <c r="AG444" s="39">
        <v>160.82</v>
      </c>
      <c r="AH444" s="40">
        <v>156.63</v>
      </c>
      <c r="AI444" s="38">
        <v>4279.6836310495673</v>
      </c>
      <c r="AJ444" s="38">
        <v>0</v>
      </c>
      <c r="AK444" s="38">
        <v>4279.6836310495673</v>
      </c>
      <c r="AL444" s="38">
        <v>2043599.089080401</v>
      </c>
      <c r="AM444" s="38">
        <v>0</v>
      </c>
      <c r="AN444" s="41" t="s">
        <v>109</v>
      </c>
    </row>
    <row r="445" spans="1:40" x14ac:dyDescent="0.15">
      <c r="A445" s="32" t="s">
        <v>153</v>
      </c>
      <c r="B445" s="32" t="s">
        <v>46</v>
      </c>
      <c r="C445" s="32" t="s">
        <v>49</v>
      </c>
      <c r="D445" s="32" t="s">
        <v>600</v>
      </c>
      <c r="E445" s="32" t="s">
        <v>1108</v>
      </c>
      <c r="F445" s="32" t="s">
        <v>1612</v>
      </c>
      <c r="G445" s="32" t="s">
        <v>109</v>
      </c>
      <c r="H445" s="32" t="s">
        <v>1684</v>
      </c>
      <c r="I445" s="35">
        <v>7317126.2639585137</v>
      </c>
      <c r="J445" s="32" t="s">
        <v>149</v>
      </c>
      <c r="K445" s="35">
        <v>9512264.1431460679</v>
      </c>
      <c r="L445" s="32" t="s">
        <v>1684</v>
      </c>
      <c r="M445" s="35">
        <v>7317126.2639585137</v>
      </c>
      <c r="N445" s="32" t="s">
        <v>149</v>
      </c>
      <c r="O445" s="35">
        <v>9512264.1431460679</v>
      </c>
      <c r="P445" s="35">
        <v>7315477.6486035595</v>
      </c>
      <c r="Q445" s="35">
        <v>1648.6153549535834</v>
      </c>
      <c r="R445" s="35">
        <v>0</v>
      </c>
      <c r="S445" s="36">
        <v>0</v>
      </c>
      <c r="T445" s="32" t="s">
        <v>20</v>
      </c>
      <c r="U445" s="32" t="s">
        <v>109</v>
      </c>
      <c r="V445" s="32" t="s">
        <v>1697</v>
      </c>
      <c r="W445" s="36">
        <v>8.6773796249991229</v>
      </c>
      <c r="X445" s="36">
        <v>1</v>
      </c>
      <c r="Y445" s="32" t="s">
        <v>109</v>
      </c>
      <c r="Z445" s="32" t="s">
        <v>109</v>
      </c>
      <c r="AA445" s="36" t="s">
        <v>109</v>
      </c>
      <c r="AB445" s="36" t="s">
        <v>109</v>
      </c>
      <c r="AC445" s="32" t="s">
        <v>109</v>
      </c>
      <c r="AD445" s="38">
        <v>584.76861292869091</v>
      </c>
      <c r="AE445" s="39">
        <v>75.47</v>
      </c>
      <c r="AF445" s="38">
        <v>6912471.5034658378</v>
      </c>
      <c r="AG445" s="39">
        <v>79.87</v>
      </c>
      <c r="AH445" s="40">
        <v>156.63</v>
      </c>
      <c r="AI445" s="38">
        <v>1648.6153549535834</v>
      </c>
      <c r="AJ445" s="38">
        <v>0</v>
      </c>
      <c r="AK445" s="38">
        <v>1648.6153549535834</v>
      </c>
      <c r="AL445" s="38">
        <v>7317126.2639585128</v>
      </c>
      <c r="AM445" s="38">
        <v>0</v>
      </c>
      <c r="AN445" s="41" t="s">
        <v>109</v>
      </c>
    </row>
    <row r="446" spans="1:40" x14ac:dyDescent="0.15">
      <c r="A446" s="32" t="s">
        <v>153</v>
      </c>
      <c r="B446" s="32" t="s">
        <v>46</v>
      </c>
      <c r="C446" s="32" t="s">
        <v>49</v>
      </c>
      <c r="D446" s="32" t="s">
        <v>601</v>
      </c>
      <c r="E446" s="32" t="s">
        <v>1109</v>
      </c>
      <c r="F446" s="32" t="s">
        <v>1613</v>
      </c>
      <c r="G446" s="32" t="s">
        <v>109</v>
      </c>
      <c r="H446" s="32" t="s">
        <v>1684</v>
      </c>
      <c r="I446" s="35">
        <v>8840876.1219056733</v>
      </c>
      <c r="J446" s="32" t="s">
        <v>149</v>
      </c>
      <c r="K446" s="35">
        <v>11493138.958477376</v>
      </c>
      <c r="L446" s="32" t="s">
        <v>1684</v>
      </c>
      <c r="M446" s="35">
        <v>8840876.1219056733</v>
      </c>
      <c r="N446" s="32" t="s">
        <v>149</v>
      </c>
      <c r="O446" s="35">
        <v>11493138.958477376</v>
      </c>
      <c r="P446" s="35">
        <v>8803305.3242481295</v>
      </c>
      <c r="Q446" s="35">
        <v>37570.797657543706</v>
      </c>
      <c r="R446" s="35">
        <v>0</v>
      </c>
      <c r="S446" s="36">
        <v>0</v>
      </c>
      <c r="T446" s="32" t="s">
        <v>20</v>
      </c>
      <c r="U446" s="32" t="s">
        <v>109</v>
      </c>
      <c r="V446" s="32" t="s">
        <v>1697</v>
      </c>
      <c r="W446" s="36">
        <v>8.6773796249991229</v>
      </c>
      <c r="X446" s="36">
        <v>1</v>
      </c>
      <c r="Y446" s="32" t="s">
        <v>109</v>
      </c>
      <c r="Z446" s="32" t="s">
        <v>109</v>
      </c>
      <c r="AA446" s="36" t="s">
        <v>109</v>
      </c>
      <c r="AB446" s="36" t="s">
        <v>109</v>
      </c>
      <c r="AC446" s="32" t="s">
        <v>109</v>
      </c>
      <c r="AD446" s="38">
        <v>634.57677197618591</v>
      </c>
      <c r="AE446" s="39">
        <v>88.77</v>
      </c>
      <c r="AF446" s="38">
        <v>8823184.0729096513</v>
      </c>
      <c r="AG446" s="39">
        <v>88.57</v>
      </c>
      <c r="AH446" s="40">
        <v>156.63</v>
      </c>
      <c r="AI446" s="38">
        <v>37570.797657543706</v>
      </c>
      <c r="AJ446" s="38">
        <v>0</v>
      </c>
      <c r="AK446" s="38">
        <v>37570.797657543706</v>
      </c>
      <c r="AL446" s="38">
        <v>8840876.1219056733</v>
      </c>
      <c r="AM446" s="38">
        <v>0</v>
      </c>
      <c r="AN446" s="41" t="s">
        <v>109</v>
      </c>
    </row>
    <row r="447" spans="1:40" x14ac:dyDescent="0.15">
      <c r="A447" s="32" t="s">
        <v>153</v>
      </c>
      <c r="B447" s="32" t="s">
        <v>46</v>
      </c>
      <c r="C447" s="32" t="s">
        <v>49</v>
      </c>
      <c r="D447" s="32" t="s">
        <v>602</v>
      </c>
      <c r="E447" s="32" t="s">
        <v>1110</v>
      </c>
      <c r="F447" s="32" t="s">
        <v>1614</v>
      </c>
      <c r="G447" s="32" t="s">
        <v>109</v>
      </c>
      <c r="H447" s="32" t="s">
        <v>1684</v>
      </c>
      <c r="I447" s="35">
        <v>11012222.378992165</v>
      </c>
      <c r="J447" s="32" t="s">
        <v>149</v>
      </c>
      <c r="K447" s="35">
        <v>14315889.092689814</v>
      </c>
      <c r="L447" s="32" t="s">
        <v>1684</v>
      </c>
      <c r="M447" s="35">
        <v>11012222.378992165</v>
      </c>
      <c r="N447" s="32" t="s">
        <v>149</v>
      </c>
      <c r="O447" s="35">
        <v>14315889.092689814</v>
      </c>
      <c r="P447" s="35">
        <v>11012222.378992165</v>
      </c>
      <c r="Q447" s="35">
        <v>0</v>
      </c>
      <c r="R447" s="35">
        <v>0</v>
      </c>
      <c r="S447" s="36">
        <v>0</v>
      </c>
      <c r="T447" s="32" t="s">
        <v>20</v>
      </c>
      <c r="U447" s="32" t="s">
        <v>109</v>
      </c>
      <c r="V447" s="32" t="s">
        <v>1697</v>
      </c>
      <c r="W447" s="36">
        <v>8.6773796249991229</v>
      </c>
      <c r="X447" s="36">
        <v>1</v>
      </c>
      <c r="Y447" s="32" t="s">
        <v>109</v>
      </c>
      <c r="Z447" s="32" t="s">
        <v>109</v>
      </c>
      <c r="AA447" s="36" t="s">
        <v>109</v>
      </c>
      <c r="AB447" s="36" t="s">
        <v>109</v>
      </c>
      <c r="AC447" s="32" t="s">
        <v>109</v>
      </c>
      <c r="AD447" s="38">
        <v>1293.3634331061194</v>
      </c>
      <c r="AE447" s="39">
        <v>54.1</v>
      </c>
      <c r="AF447" s="38">
        <v>10959551.725953974</v>
      </c>
      <c r="AG447" s="39">
        <v>54.36</v>
      </c>
      <c r="AH447" s="40">
        <v>156.63</v>
      </c>
      <c r="AI447" s="38">
        <v>0</v>
      </c>
      <c r="AJ447" s="38">
        <v>0</v>
      </c>
      <c r="AK447" s="38">
        <v>0</v>
      </c>
      <c r="AL447" s="38">
        <v>11012222.378992165</v>
      </c>
      <c r="AM447" s="38">
        <v>0</v>
      </c>
      <c r="AN447" s="41" t="s">
        <v>109</v>
      </c>
    </row>
    <row r="448" spans="1:40" x14ac:dyDescent="0.15">
      <c r="A448" s="32" t="s">
        <v>153</v>
      </c>
      <c r="B448" s="32" t="s">
        <v>46</v>
      </c>
      <c r="C448" s="32" t="s">
        <v>49</v>
      </c>
      <c r="D448" s="32" t="s">
        <v>603</v>
      </c>
      <c r="E448" s="32" t="s">
        <v>1111</v>
      </c>
      <c r="F448" s="32" t="s">
        <v>1615</v>
      </c>
      <c r="G448" s="32" t="s">
        <v>109</v>
      </c>
      <c r="H448" s="32" t="s">
        <v>1684</v>
      </c>
      <c r="I448" s="35">
        <v>6209992.5872219056</v>
      </c>
      <c r="J448" s="32" t="s">
        <v>149</v>
      </c>
      <c r="K448" s="35">
        <v>8072990.3633884778</v>
      </c>
      <c r="L448" s="32" t="s">
        <v>1684</v>
      </c>
      <c r="M448" s="35">
        <v>6209992.5872219056</v>
      </c>
      <c r="N448" s="32" t="s">
        <v>149</v>
      </c>
      <c r="O448" s="35">
        <v>8072990.3633884778</v>
      </c>
      <c r="P448" s="35">
        <v>6209992.5872219056</v>
      </c>
      <c r="Q448" s="35">
        <v>0</v>
      </c>
      <c r="R448" s="35">
        <v>0</v>
      </c>
      <c r="S448" s="36">
        <v>0</v>
      </c>
      <c r="T448" s="32" t="s">
        <v>20</v>
      </c>
      <c r="U448" s="32" t="s">
        <v>109</v>
      </c>
      <c r="V448" s="32" t="s">
        <v>1697</v>
      </c>
      <c r="W448" s="36">
        <v>8.6773796249991229</v>
      </c>
      <c r="X448" s="36">
        <v>1</v>
      </c>
      <c r="Y448" s="32" t="s">
        <v>109</v>
      </c>
      <c r="Z448" s="32" t="s">
        <v>109</v>
      </c>
      <c r="AA448" s="36" t="s">
        <v>109</v>
      </c>
      <c r="AB448" s="36" t="s">
        <v>109</v>
      </c>
      <c r="AC448" s="32" t="s">
        <v>109</v>
      </c>
      <c r="AD448" s="38">
        <v>634.05612919868599</v>
      </c>
      <c r="AE448" s="39">
        <v>58.06</v>
      </c>
      <c r="AF448" s="38">
        <v>5766067.0436293529</v>
      </c>
      <c r="AG448" s="39">
        <v>62.53</v>
      </c>
      <c r="AH448" s="40">
        <v>156.63</v>
      </c>
      <c r="AI448" s="38">
        <v>0</v>
      </c>
      <c r="AJ448" s="38">
        <v>0</v>
      </c>
      <c r="AK448" s="38">
        <v>0</v>
      </c>
      <c r="AL448" s="38">
        <v>6209992.5872219056</v>
      </c>
      <c r="AM448" s="38">
        <v>0</v>
      </c>
      <c r="AN448" s="41" t="s">
        <v>109</v>
      </c>
    </row>
    <row r="449" spans="1:40" x14ac:dyDescent="0.15">
      <c r="A449" s="32" t="s">
        <v>153</v>
      </c>
      <c r="B449" s="32" t="s">
        <v>46</v>
      </c>
      <c r="C449" s="32" t="s">
        <v>49</v>
      </c>
      <c r="D449" s="32" t="s">
        <v>604</v>
      </c>
      <c r="E449" s="32" t="s">
        <v>1112</v>
      </c>
      <c r="F449" s="32" t="s">
        <v>1616</v>
      </c>
      <c r="G449" s="32" t="s">
        <v>109</v>
      </c>
      <c r="H449" s="32" t="s">
        <v>1684</v>
      </c>
      <c r="I449" s="35">
        <v>3287392.991078713</v>
      </c>
      <c r="J449" s="32" t="s">
        <v>149</v>
      </c>
      <c r="K449" s="35">
        <v>4273610.888402327</v>
      </c>
      <c r="L449" s="32" t="s">
        <v>1684</v>
      </c>
      <c r="M449" s="35">
        <v>3287392.991078713</v>
      </c>
      <c r="N449" s="32" t="s">
        <v>149</v>
      </c>
      <c r="O449" s="35">
        <v>4273610.888402327</v>
      </c>
      <c r="P449" s="35">
        <v>3287392.991078713</v>
      </c>
      <c r="Q449" s="35">
        <v>0</v>
      </c>
      <c r="R449" s="35">
        <v>0</v>
      </c>
      <c r="S449" s="36">
        <v>0</v>
      </c>
      <c r="T449" s="32" t="s">
        <v>20</v>
      </c>
      <c r="U449" s="32" t="s">
        <v>109</v>
      </c>
      <c r="V449" s="32" t="s">
        <v>1697</v>
      </c>
      <c r="W449" s="36">
        <v>8.6773796249991229</v>
      </c>
      <c r="X449" s="36">
        <v>1</v>
      </c>
      <c r="Y449" s="32" t="s">
        <v>109</v>
      </c>
      <c r="Z449" s="32" t="s">
        <v>109</v>
      </c>
      <c r="AA449" s="36" t="s">
        <v>109</v>
      </c>
      <c r="AB449" s="36" t="s">
        <v>109</v>
      </c>
      <c r="AC449" s="32" t="s">
        <v>109</v>
      </c>
      <c r="AD449" s="38">
        <v>50.502349417494898</v>
      </c>
      <c r="AE449" s="39">
        <v>410.16</v>
      </c>
      <c r="AF449" s="38">
        <v>3244440.6561253374</v>
      </c>
      <c r="AG449" s="39">
        <v>415.59</v>
      </c>
      <c r="AH449" s="40">
        <v>156.63</v>
      </c>
      <c r="AI449" s="38">
        <v>0</v>
      </c>
      <c r="AJ449" s="38">
        <v>0</v>
      </c>
      <c r="AK449" s="38">
        <v>0</v>
      </c>
      <c r="AL449" s="38">
        <v>3287392.991078713</v>
      </c>
      <c r="AM449" s="38">
        <v>0</v>
      </c>
      <c r="AN449" s="41" t="s">
        <v>109</v>
      </c>
    </row>
    <row r="450" spans="1:40" x14ac:dyDescent="0.15">
      <c r="A450" s="32" t="s">
        <v>153</v>
      </c>
      <c r="B450" s="32" t="s">
        <v>46</v>
      </c>
      <c r="C450" s="32" t="s">
        <v>49</v>
      </c>
      <c r="D450" s="32" t="s">
        <v>605</v>
      </c>
      <c r="E450" s="32" t="s">
        <v>1113</v>
      </c>
      <c r="F450" s="32" t="s">
        <v>1617</v>
      </c>
      <c r="G450" s="32" t="s">
        <v>109</v>
      </c>
      <c r="H450" s="32" t="s">
        <v>1684</v>
      </c>
      <c r="I450" s="35">
        <v>5047398.0460286885</v>
      </c>
      <c r="J450" s="32" t="s">
        <v>149</v>
      </c>
      <c r="K450" s="35">
        <v>6561617.459837296</v>
      </c>
      <c r="L450" s="32" t="s">
        <v>1684</v>
      </c>
      <c r="M450" s="35">
        <v>5047398.0460286885</v>
      </c>
      <c r="N450" s="32" t="s">
        <v>149</v>
      </c>
      <c r="O450" s="35">
        <v>6561617.459837296</v>
      </c>
      <c r="P450" s="35">
        <v>5047398.0460286885</v>
      </c>
      <c r="Q450" s="35">
        <v>0</v>
      </c>
      <c r="R450" s="35">
        <v>0</v>
      </c>
      <c r="S450" s="36">
        <v>0</v>
      </c>
      <c r="T450" s="32" t="s">
        <v>20</v>
      </c>
      <c r="U450" s="32" t="s">
        <v>109</v>
      </c>
      <c r="V450" s="32" t="s">
        <v>1697</v>
      </c>
      <c r="W450" s="36">
        <v>8.6773796249991229</v>
      </c>
      <c r="X450" s="36">
        <v>1</v>
      </c>
      <c r="Y450" s="32" t="s">
        <v>109</v>
      </c>
      <c r="Z450" s="32" t="s">
        <v>109</v>
      </c>
      <c r="AA450" s="36" t="s">
        <v>109</v>
      </c>
      <c r="AB450" s="36" t="s">
        <v>109</v>
      </c>
      <c r="AC450" s="32" t="s">
        <v>109</v>
      </c>
      <c r="AD450" s="38">
        <v>116.27688697498826</v>
      </c>
      <c r="AE450" s="39">
        <v>261.36</v>
      </c>
      <c r="AF450" s="38">
        <v>4760005.5757412165</v>
      </c>
      <c r="AG450" s="39">
        <v>277.14</v>
      </c>
      <c r="AH450" s="40">
        <v>156.63</v>
      </c>
      <c r="AI450" s="38">
        <v>0</v>
      </c>
      <c r="AJ450" s="38">
        <v>0</v>
      </c>
      <c r="AK450" s="38">
        <v>0</v>
      </c>
      <c r="AL450" s="38">
        <v>5047398.0460286885</v>
      </c>
      <c r="AM450" s="38">
        <v>0</v>
      </c>
      <c r="AN450" s="41" t="s">
        <v>109</v>
      </c>
    </row>
    <row r="451" spans="1:40" x14ac:dyDescent="0.15">
      <c r="A451" s="32" t="s">
        <v>153</v>
      </c>
      <c r="B451" s="32" t="s">
        <v>46</v>
      </c>
      <c r="C451" s="32" t="s">
        <v>49</v>
      </c>
      <c r="D451" s="32" t="s">
        <v>606</v>
      </c>
      <c r="E451" s="32" t="s">
        <v>1114</v>
      </c>
      <c r="F451" s="32" t="s">
        <v>1618</v>
      </c>
      <c r="G451" s="32" t="s">
        <v>109</v>
      </c>
      <c r="H451" s="32" t="s">
        <v>1684</v>
      </c>
      <c r="I451" s="35">
        <v>5911873.9212061753</v>
      </c>
      <c r="J451" s="32" t="s">
        <v>149</v>
      </c>
      <c r="K451" s="35">
        <v>7685436.0975680286</v>
      </c>
      <c r="L451" s="32" t="s">
        <v>1684</v>
      </c>
      <c r="M451" s="35">
        <v>5911873.9212061753</v>
      </c>
      <c r="N451" s="32" t="s">
        <v>149</v>
      </c>
      <c r="O451" s="35">
        <v>7685436.0975680286</v>
      </c>
      <c r="P451" s="35">
        <v>5911873.9212061753</v>
      </c>
      <c r="Q451" s="35">
        <v>0</v>
      </c>
      <c r="R451" s="35">
        <v>0</v>
      </c>
      <c r="S451" s="36">
        <v>0</v>
      </c>
      <c r="T451" s="32" t="s">
        <v>20</v>
      </c>
      <c r="U451" s="32" t="s">
        <v>109</v>
      </c>
      <c r="V451" s="32" t="s">
        <v>1697</v>
      </c>
      <c r="W451" s="36">
        <v>8.6773796249991229</v>
      </c>
      <c r="X451" s="36">
        <v>1</v>
      </c>
      <c r="Y451" s="32" t="s">
        <v>109</v>
      </c>
      <c r="Z451" s="32" t="s">
        <v>109</v>
      </c>
      <c r="AA451" s="36" t="s">
        <v>109</v>
      </c>
      <c r="AB451" s="36" t="s">
        <v>109</v>
      </c>
      <c r="AC451" s="32" t="s">
        <v>109</v>
      </c>
      <c r="AD451" s="38">
        <v>75.84029792249234</v>
      </c>
      <c r="AE451" s="39">
        <v>501.23</v>
      </c>
      <c r="AF451" s="38">
        <v>5954043.9036125615</v>
      </c>
      <c r="AG451" s="39">
        <v>497.68</v>
      </c>
      <c r="AH451" s="40">
        <v>156.63</v>
      </c>
      <c r="AI451" s="38">
        <v>0</v>
      </c>
      <c r="AJ451" s="38">
        <v>0</v>
      </c>
      <c r="AK451" s="38">
        <v>0</v>
      </c>
      <c r="AL451" s="38">
        <v>5911873.9212061753</v>
      </c>
      <c r="AM451" s="38">
        <v>0</v>
      </c>
      <c r="AN451" s="41" t="s">
        <v>109</v>
      </c>
    </row>
    <row r="452" spans="1:40" x14ac:dyDescent="0.15">
      <c r="A452" s="32" t="s">
        <v>153</v>
      </c>
      <c r="B452" s="32" t="s">
        <v>46</v>
      </c>
      <c r="C452" s="32" t="s">
        <v>49</v>
      </c>
      <c r="D452" s="32" t="s">
        <v>607</v>
      </c>
      <c r="E452" s="32" t="s">
        <v>1115</v>
      </c>
      <c r="F452" s="32" t="s">
        <v>1619</v>
      </c>
      <c r="G452" s="32" t="s">
        <v>109</v>
      </c>
      <c r="H452" s="32" t="s">
        <v>1684</v>
      </c>
      <c r="I452" s="35">
        <v>5104429.6897450145</v>
      </c>
      <c r="J452" s="32" t="s">
        <v>149</v>
      </c>
      <c r="K452" s="35">
        <v>6635758.59666852</v>
      </c>
      <c r="L452" s="32" t="s">
        <v>1684</v>
      </c>
      <c r="M452" s="35">
        <v>5104429.6897450145</v>
      </c>
      <c r="N452" s="32" t="s">
        <v>149</v>
      </c>
      <c r="O452" s="35">
        <v>6635758.59666852</v>
      </c>
      <c r="P452" s="35">
        <v>5104429.6897450145</v>
      </c>
      <c r="Q452" s="35">
        <v>0</v>
      </c>
      <c r="R452" s="35">
        <v>0</v>
      </c>
      <c r="S452" s="36">
        <v>0</v>
      </c>
      <c r="T452" s="32" t="s">
        <v>20</v>
      </c>
      <c r="U452" s="32" t="s">
        <v>109</v>
      </c>
      <c r="V452" s="32" t="s">
        <v>1697</v>
      </c>
      <c r="W452" s="36">
        <v>8.6773796249991229</v>
      </c>
      <c r="X452" s="36">
        <v>1</v>
      </c>
      <c r="Y452" s="32" t="s">
        <v>109</v>
      </c>
      <c r="Z452" s="32" t="s">
        <v>109</v>
      </c>
      <c r="AA452" s="36" t="s">
        <v>109</v>
      </c>
      <c r="AB452" s="36" t="s">
        <v>109</v>
      </c>
      <c r="AC452" s="32" t="s">
        <v>109</v>
      </c>
      <c r="AD452" s="38">
        <v>69.939679777492941</v>
      </c>
      <c r="AE452" s="39">
        <v>467.64</v>
      </c>
      <c r="AF452" s="38">
        <v>5122833.5441916753</v>
      </c>
      <c r="AG452" s="39">
        <v>465.96</v>
      </c>
      <c r="AH452" s="40">
        <v>156.63</v>
      </c>
      <c r="AI452" s="38">
        <v>0</v>
      </c>
      <c r="AJ452" s="38">
        <v>0</v>
      </c>
      <c r="AK452" s="38">
        <v>0</v>
      </c>
      <c r="AL452" s="38">
        <v>5104429.6897450145</v>
      </c>
      <c r="AM452" s="38">
        <v>0</v>
      </c>
      <c r="AN452" s="41" t="s">
        <v>109</v>
      </c>
    </row>
    <row r="453" spans="1:40" x14ac:dyDescent="0.15">
      <c r="A453" s="32" t="s">
        <v>153</v>
      </c>
      <c r="B453" s="32" t="s">
        <v>46</v>
      </c>
      <c r="C453" s="32" t="s">
        <v>49</v>
      </c>
      <c r="D453" s="32" t="s">
        <v>608</v>
      </c>
      <c r="E453" s="32" t="s">
        <v>1116</v>
      </c>
      <c r="F453" s="32" t="s">
        <v>1620</v>
      </c>
      <c r="G453" s="32" t="s">
        <v>109</v>
      </c>
      <c r="H453" s="32" t="s">
        <v>1684</v>
      </c>
      <c r="I453" s="35">
        <v>2193166.4826653097</v>
      </c>
      <c r="J453" s="32" t="s">
        <v>149</v>
      </c>
      <c r="K453" s="35">
        <v>2851116.4274649029</v>
      </c>
      <c r="L453" s="32" t="s">
        <v>1684</v>
      </c>
      <c r="M453" s="35">
        <v>2193166.4826653097</v>
      </c>
      <c r="N453" s="32" t="s">
        <v>149</v>
      </c>
      <c r="O453" s="35">
        <v>2851116.4274649029</v>
      </c>
      <c r="P453" s="35">
        <v>2193166.4826653097</v>
      </c>
      <c r="Q453" s="35">
        <v>0</v>
      </c>
      <c r="R453" s="35">
        <v>0</v>
      </c>
      <c r="S453" s="36">
        <v>0</v>
      </c>
      <c r="T453" s="32" t="s">
        <v>20</v>
      </c>
      <c r="U453" s="32" t="s">
        <v>109</v>
      </c>
      <c r="V453" s="32" t="s">
        <v>1697</v>
      </c>
      <c r="W453" s="36">
        <v>8.6773796249991229</v>
      </c>
      <c r="X453" s="36">
        <v>1</v>
      </c>
      <c r="Y453" s="32" t="s">
        <v>109</v>
      </c>
      <c r="Z453" s="32" t="s">
        <v>109</v>
      </c>
      <c r="AA453" s="36" t="s">
        <v>109</v>
      </c>
      <c r="AB453" s="36" t="s">
        <v>109</v>
      </c>
      <c r="AC453" s="32" t="s">
        <v>109</v>
      </c>
      <c r="AD453" s="38">
        <v>559.86453340494347</v>
      </c>
      <c r="AE453" s="39">
        <v>24.77</v>
      </c>
      <c r="AF453" s="38">
        <v>2172120.5396704292</v>
      </c>
      <c r="AG453" s="39">
        <v>25.01</v>
      </c>
      <c r="AH453" s="40">
        <v>156.63</v>
      </c>
      <c r="AI453" s="38">
        <v>0</v>
      </c>
      <c r="AJ453" s="38">
        <v>0</v>
      </c>
      <c r="AK453" s="38">
        <v>0</v>
      </c>
      <c r="AL453" s="38">
        <v>2193166.4826653097</v>
      </c>
      <c r="AM453" s="38">
        <v>0</v>
      </c>
      <c r="AN453" s="41" t="s">
        <v>109</v>
      </c>
    </row>
    <row r="454" spans="1:40" x14ac:dyDescent="0.15">
      <c r="A454" s="32" t="s">
        <v>153</v>
      </c>
      <c r="B454" s="32" t="s">
        <v>46</v>
      </c>
      <c r="C454" s="32" t="s">
        <v>49</v>
      </c>
      <c r="D454" s="32" t="s">
        <v>609</v>
      </c>
      <c r="E454" s="32" t="s">
        <v>1117</v>
      </c>
      <c r="F454" s="32" t="s">
        <v>1621</v>
      </c>
      <c r="G454" s="32" t="s">
        <v>109</v>
      </c>
      <c r="H454" s="32" t="s">
        <v>1684</v>
      </c>
      <c r="I454" s="35">
        <v>2031819.3726918723</v>
      </c>
      <c r="J454" s="32" t="s">
        <v>149</v>
      </c>
      <c r="K454" s="35">
        <v>2641365.1844994342</v>
      </c>
      <c r="L454" s="32" t="s">
        <v>1684</v>
      </c>
      <c r="M454" s="35">
        <v>2031819.3726918723</v>
      </c>
      <c r="N454" s="32" t="s">
        <v>149</v>
      </c>
      <c r="O454" s="35">
        <v>2641365.1844994342</v>
      </c>
      <c r="P454" s="35">
        <v>2031819.3726918723</v>
      </c>
      <c r="Q454" s="35">
        <v>0</v>
      </c>
      <c r="R454" s="35">
        <v>0</v>
      </c>
      <c r="S454" s="36">
        <v>0</v>
      </c>
      <c r="T454" s="32" t="s">
        <v>20</v>
      </c>
      <c r="U454" s="32" t="s">
        <v>109</v>
      </c>
      <c r="V454" s="32" t="s">
        <v>1697</v>
      </c>
      <c r="W454" s="36">
        <v>8.6773796249991229</v>
      </c>
      <c r="X454" s="36">
        <v>1</v>
      </c>
      <c r="Y454" s="32" t="s">
        <v>109</v>
      </c>
      <c r="Z454" s="32" t="s">
        <v>109</v>
      </c>
      <c r="AA454" s="36" t="s">
        <v>109</v>
      </c>
      <c r="AB454" s="36" t="s">
        <v>109</v>
      </c>
      <c r="AC454" s="32" t="s">
        <v>109</v>
      </c>
      <c r="AD454" s="38">
        <v>53.105563304994639</v>
      </c>
      <c r="AE454" s="39">
        <v>242.32</v>
      </c>
      <c r="AF454" s="38">
        <v>2015599.4411492315</v>
      </c>
      <c r="AG454" s="39">
        <v>244.27</v>
      </c>
      <c r="AH454" s="40">
        <v>156.63</v>
      </c>
      <c r="AI454" s="38">
        <v>0</v>
      </c>
      <c r="AJ454" s="38">
        <v>0</v>
      </c>
      <c r="AK454" s="38">
        <v>0</v>
      </c>
      <c r="AL454" s="38">
        <v>2031819.3726918723</v>
      </c>
      <c r="AM454" s="38">
        <v>0</v>
      </c>
      <c r="AN454" s="41" t="s">
        <v>109</v>
      </c>
    </row>
    <row r="455" spans="1:40" x14ac:dyDescent="0.15">
      <c r="A455" s="32" t="s">
        <v>153</v>
      </c>
      <c r="B455" s="32" t="s">
        <v>46</v>
      </c>
      <c r="C455" s="32" t="s">
        <v>49</v>
      </c>
      <c r="D455" s="32" t="s">
        <v>610</v>
      </c>
      <c r="E455" s="32" t="s">
        <v>1118</v>
      </c>
      <c r="F455" s="32" t="s">
        <v>1622</v>
      </c>
      <c r="G455" s="32" t="s">
        <v>109</v>
      </c>
      <c r="H455" s="32" t="s">
        <v>1684</v>
      </c>
      <c r="I455" s="35">
        <v>9521859.6936639473</v>
      </c>
      <c r="J455" s="32" t="s">
        <v>149</v>
      </c>
      <c r="K455" s="35">
        <v>12378417.601763133</v>
      </c>
      <c r="L455" s="32" t="s">
        <v>1684</v>
      </c>
      <c r="M455" s="35">
        <v>9521859.6936639473</v>
      </c>
      <c r="N455" s="32" t="s">
        <v>149</v>
      </c>
      <c r="O455" s="35">
        <v>12378417.601763133</v>
      </c>
      <c r="P455" s="35">
        <v>9521859.6936639473</v>
      </c>
      <c r="Q455" s="35">
        <v>0</v>
      </c>
      <c r="R455" s="35">
        <v>0</v>
      </c>
      <c r="S455" s="36">
        <v>0</v>
      </c>
      <c r="T455" s="32" t="s">
        <v>20</v>
      </c>
      <c r="U455" s="32" t="s">
        <v>109</v>
      </c>
      <c r="V455" s="32" t="s">
        <v>1697</v>
      </c>
      <c r="W455" s="36">
        <v>8.6773796249991229</v>
      </c>
      <c r="X455" s="36">
        <v>1</v>
      </c>
      <c r="Y455" s="32" t="s">
        <v>109</v>
      </c>
      <c r="Z455" s="32" t="s">
        <v>109</v>
      </c>
      <c r="AA455" s="36" t="s">
        <v>109</v>
      </c>
      <c r="AB455" s="36" t="s">
        <v>109</v>
      </c>
      <c r="AC455" s="32" t="s">
        <v>109</v>
      </c>
      <c r="AD455" s="38">
        <v>2196.2447830872784</v>
      </c>
      <c r="AE455" s="39">
        <v>27.13</v>
      </c>
      <c r="AF455" s="38">
        <v>9332660.8850819468</v>
      </c>
      <c r="AG455" s="39">
        <v>27.68</v>
      </c>
      <c r="AH455" s="40">
        <v>156.63</v>
      </c>
      <c r="AI455" s="38">
        <v>0</v>
      </c>
      <c r="AJ455" s="38">
        <v>0</v>
      </c>
      <c r="AK455" s="38">
        <v>0</v>
      </c>
      <c r="AL455" s="38">
        <v>9521859.6936639473</v>
      </c>
      <c r="AM455" s="38">
        <v>0</v>
      </c>
      <c r="AN455" s="41" t="s">
        <v>109</v>
      </c>
    </row>
    <row r="456" spans="1:40" x14ac:dyDescent="0.15">
      <c r="A456" s="32" t="s">
        <v>153</v>
      </c>
      <c r="B456" s="32" t="s">
        <v>46</v>
      </c>
      <c r="C456" s="32" t="s">
        <v>49</v>
      </c>
      <c r="D456" s="32" t="s">
        <v>611</v>
      </c>
      <c r="E456" s="32" t="s">
        <v>1119</v>
      </c>
      <c r="F456" s="32" t="s">
        <v>1623</v>
      </c>
      <c r="G456" s="32" t="s">
        <v>109</v>
      </c>
      <c r="H456" s="32" t="s">
        <v>1684</v>
      </c>
      <c r="I456" s="35">
        <v>3173152.8586493046</v>
      </c>
      <c r="J456" s="32" t="s">
        <v>149</v>
      </c>
      <c r="K456" s="35">
        <v>4125098.7162440959</v>
      </c>
      <c r="L456" s="32" t="s">
        <v>1684</v>
      </c>
      <c r="M456" s="35">
        <v>3173152.8586493046</v>
      </c>
      <c r="N456" s="32" t="s">
        <v>149</v>
      </c>
      <c r="O456" s="35">
        <v>4125098.7162440959</v>
      </c>
      <c r="P456" s="35">
        <v>3141267.9139910415</v>
      </c>
      <c r="Q456" s="35">
        <v>31884.94465826303</v>
      </c>
      <c r="R456" s="35">
        <v>0</v>
      </c>
      <c r="S456" s="36">
        <v>0</v>
      </c>
      <c r="T456" s="32" t="s">
        <v>20</v>
      </c>
      <c r="U456" s="32" t="s">
        <v>109</v>
      </c>
      <c r="V456" s="32" t="s">
        <v>1697</v>
      </c>
      <c r="W456" s="36">
        <v>8.6773796249991229</v>
      </c>
      <c r="X456" s="36">
        <v>1</v>
      </c>
      <c r="Y456" s="32" t="s">
        <v>109</v>
      </c>
      <c r="Z456" s="32" t="s">
        <v>109</v>
      </c>
      <c r="AA456" s="36" t="s">
        <v>109</v>
      </c>
      <c r="AB456" s="36" t="s">
        <v>109</v>
      </c>
      <c r="AC456" s="32" t="s">
        <v>109</v>
      </c>
      <c r="AD456" s="38">
        <v>1884.9004021423095</v>
      </c>
      <c r="AE456" s="39">
        <v>10.72</v>
      </c>
      <c r="AF456" s="38">
        <v>3164886.4397233455</v>
      </c>
      <c r="AG456" s="39">
        <v>10.64</v>
      </c>
      <c r="AH456" s="40">
        <v>156.63</v>
      </c>
      <c r="AI456" s="38">
        <v>31884.94465826303</v>
      </c>
      <c r="AJ456" s="38">
        <v>0</v>
      </c>
      <c r="AK456" s="38">
        <v>31884.94465826303</v>
      </c>
      <c r="AL456" s="38">
        <v>3173152.8586493046</v>
      </c>
      <c r="AM456" s="38">
        <v>0</v>
      </c>
      <c r="AN456" s="41" t="s">
        <v>109</v>
      </c>
    </row>
    <row r="457" spans="1:40" x14ac:dyDescent="0.15">
      <c r="A457" s="32" t="s">
        <v>153</v>
      </c>
      <c r="B457" s="32" t="s">
        <v>46</v>
      </c>
      <c r="C457" s="32" t="s">
        <v>49</v>
      </c>
      <c r="D457" s="32" t="s">
        <v>612</v>
      </c>
      <c r="E457" s="32" t="s">
        <v>1120</v>
      </c>
      <c r="F457" s="32" t="s">
        <v>1624</v>
      </c>
      <c r="G457" s="32" t="s">
        <v>109</v>
      </c>
      <c r="H457" s="32" t="s">
        <v>1684</v>
      </c>
      <c r="I457" s="35">
        <v>2024099.7154560843</v>
      </c>
      <c r="J457" s="32" t="s">
        <v>149</v>
      </c>
      <c r="K457" s="35">
        <v>2631329.63009291</v>
      </c>
      <c r="L457" s="32" t="s">
        <v>1684</v>
      </c>
      <c r="M457" s="35">
        <v>2024099.7154560843</v>
      </c>
      <c r="N457" s="32" t="s">
        <v>149</v>
      </c>
      <c r="O457" s="35">
        <v>2631329.63009291</v>
      </c>
      <c r="P457" s="35">
        <v>2024099.7154560843</v>
      </c>
      <c r="Q457" s="35">
        <v>0</v>
      </c>
      <c r="R457" s="35">
        <v>0</v>
      </c>
      <c r="S457" s="36">
        <v>0</v>
      </c>
      <c r="T457" s="32" t="s">
        <v>20</v>
      </c>
      <c r="U457" s="32" t="s">
        <v>109</v>
      </c>
      <c r="V457" s="32" t="s">
        <v>1697</v>
      </c>
      <c r="W457" s="36">
        <v>8.6773796249991229</v>
      </c>
      <c r="X457" s="36">
        <v>1</v>
      </c>
      <c r="Y457" s="32" t="s">
        <v>109</v>
      </c>
      <c r="Z457" s="32" t="s">
        <v>109</v>
      </c>
      <c r="AA457" s="36" t="s">
        <v>109</v>
      </c>
      <c r="AB457" s="36" t="s">
        <v>109</v>
      </c>
      <c r="AC457" s="32" t="s">
        <v>109</v>
      </c>
      <c r="AD457" s="38">
        <v>389.00692858871071</v>
      </c>
      <c r="AE457" s="39">
        <v>32.28</v>
      </c>
      <c r="AF457" s="38">
        <v>1966825.3654316475</v>
      </c>
      <c r="AG457" s="39">
        <v>33.22</v>
      </c>
      <c r="AH457" s="40">
        <v>156.63</v>
      </c>
      <c r="AI457" s="38">
        <v>0</v>
      </c>
      <c r="AJ457" s="38">
        <v>0</v>
      </c>
      <c r="AK457" s="38">
        <v>0</v>
      </c>
      <c r="AL457" s="38">
        <v>2024099.7154560843</v>
      </c>
      <c r="AM457" s="38">
        <v>0</v>
      </c>
      <c r="AN457" s="41" t="s">
        <v>109</v>
      </c>
    </row>
    <row r="458" spans="1:40" x14ac:dyDescent="0.15">
      <c r="A458" s="32" t="s">
        <v>153</v>
      </c>
      <c r="B458" s="32" t="s">
        <v>46</v>
      </c>
      <c r="C458" s="32" t="s">
        <v>49</v>
      </c>
      <c r="D458" s="32" t="s">
        <v>613</v>
      </c>
      <c r="E458" s="32" t="s">
        <v>1121</v>
      </c>
      <c r="F458" s="32" t="s">
        <v>1625</v>
      </c>
      <c r="G458" s="32" t="s">
        <v>109</v>
      </c>
      <c r="H458" s="32" t="s">
        <v>1684</v>
      </c>
      <c r="I458" s="35">
        <v>11213641.194204867</v>
      </c>
      <c r="J458" s="32" t="s">
        <v>149</v>
      </c>
      <c r="K458" s="35">
        <v>14577733.552466325</v>
      </c>
      <c r="L458" s="32" t="s">
        <v>1684</v>
      </c>
      <c r="M458" s="35">
        <v>11213641.194204867</v>
      </c>
      <c r="N458" s="32" t="s">
        <v>149</v>
      </c>
      <c r="O458" s="35">
        <v>14577733.552466325</v>
      </c>
      <c r="P458" s="35">
        <v>11213641.194204867</v>
      </c>
      <c r="Q458" s="35">
        <v>0</v>
      </c>
      <c r="R458" s="35">
        <v>0</v>
      </c>
      <c r="S458" s="36">
        <v>0</v>
      </c>
      <c r="T458" s="32" t="s">
        <v>20</v>
      </c>
      <c r="U458" s="32" t="s">
        <v>109</v>
      </c>
      <c r="V458" s="32" t="s">
        <v>1697</v>
      </c>
      <c r="W458" s="36">
        <v>8.6773796249991229</v>
      </c>
      <c r="X458" s="36">
        <v>1</v>
      </c>
      <c r="Y458" s="32" t="s">
        <v>109</v>
      </c>
      <c r="Z458" s="32" t="s">
        <v>109</v>
      </c>
      <c r="AA458" s="36" t="s">
        <v>109</v>
      </c>
      <c r="AB458" s="36" t="s">
        <v>109</v>
      </c>
      <c r="AC458" s="32" t="s">
        <v>109</v>
      </c>
      <c r="AD458" s="38">
        <v>77.402226254992186</v>
      </c>
      <c r="AE458" s="39">
        <v>920.19</v>
      </c>
      <c r="AF458" s="38">
        <v>11155933.322294364</v>
      </c>
      <c r="AG458" s="39">
        <v>924.95</v>
      </c>
      <c r="AH458" s="40">
        <v>156.63</v>
      </c>
      <c r="AI458" s="38">
        <v>0</v>
      </c>
      <c r="AJ458" s="38">
        <v>0</v>
      </c>
      <c r="AK458" s="38">
        <v>0</v>
      </c>
      <c r="AL458" s="38">
        <v>11213641.194204867</v>
      </c>
      <c r="AM458" s="38">
        <v>0</v>
      </c>
      <c r="AN458" s="41" t="s">
        <v>109</v>
      </c>
    </row>
    <row r="459" spans="1:40" x14ac:dyDescent="0.15">
      <c r="A459" s="32" t="s">
        <v>153</v>
      </c>
      <c r="B459" s="32" t="s">
        <v>46</v>
      </c>
      <c r="C459" s="32" t="s">
        <v>49</v>
      </c>
      <c r="D459" s="32" t="s">
        <v>614</v>
      </c>
      <c r="E459" s="32" t="s">
        <v>1122</v>
      </c>
      <c r="F459" s="32" t="s">
        <v>1626</v>
      </c>
      <c r="G459" s="32" t="s">
        <v>109</v>
      </c>
      <c r="H459" s="32" t="s">
        <v>1684</v>
      </c>
      <c r="I459" s="35">
        <v>2210777.3981618378</v>
      </c>
      <c r="J459" s="32" t="s">
        <v>149</v>
      </c>
      <c r="K459" s="35">
        <v>2874010.6176103894</v>
      </c>
      <c r="L459" s="32" t="s">
        <v>1684</v>
      </c>
      <c r="M459" s="35">
        <v>2210777.3981618378</v>
      </c>
      <c r="N459" s="32" t="s">
        <v>149</v>
      </c>
      <c r="O459" s="35">
        <v>2874010.6176103894</v>
      </c>
      <c r="P459" s="35">
        <v>2210777.3981618378</v>
      </c>
      <c r="Q459" s="35">
        <v>0</v>
      </c>
      <c r="R459" s="35">
        <v>0</v>
      </c>
      <c r="S459" s="36">
        <v>0</v>
      </c>
      <c r="T459" s="32" t="s">
        <v>20</v>
      </c>
      <c r="U459" s="32" t="s">
        <v>109</v>
      </c>
      <c r="V459" s="32" t="s">
        <v>1697</v>
      </c>
      <c r="W459" s="36">
        <v>8.6773796249991229</v>
      </c>
      <c r="X459" s="36">
        <v>1</v>
      </c>
      <c r="Y459" s="32" t="s">
        <v>109</v>
      </c>
      <c r="Z459" s="32" t="s">
        <v>109</v>
      </c>
      <c r="AA459" s="36" t="s">
        <v>109</v>
      </c>
      <c r="AB459" s="36" t="s">
        <v>109</v>
      </c>
      <c r="AC459" s="32" t="s">
        <v>109</v>
      </c>
      <c r="AD459" s="38">
        <v>94.843759301240425</v>
      </c>
      <c r="AE459" s="39">
        <v>151.21</v>
      </c>
      <c r="AF459" s="38">
        <v>2246281.7646354842</v>
      </c>
      <c r="AG459" s="39">
        <v>148.82</v>
      </c>
      <c r="AH459" s="40">
        <v>156.63</v>
      </c>
      <c r="AI459" s="38">
        <v>0</v>
      </c>
      <c r="AJ459" s="38">
        <v>0</v>
      </c>
      <c r="AK459" s="38">
        <v>0</v>
      </c>
      <c r="AL459" s="38">
        <v>2210777.3981618378</v>
      </c>
      <c r="AM459" s="38">
        <v>0</v>
      </c>
      <c r="AN459" s="41" t="s">
        <v>109</v>
      </c>
    </row>
    <row r="460" spans="1:40" x14ac:dyDescent="0.15">
      <c r="A460" s="32" t="s">
        <v>153</v>
      </c>
      <c r="B460" s="32" t="s">
        <v>46</v>
      </c>
      <c r="C460" s="32" t="s">
        <v>49</v>
      </c>
      <c r="D460" s="32" t="s">
        <v>615</v>
      </c>
      <c r="E460" s="32" t="s">
        <v>1123</v>
      </c>
      <c r="F460" s="32" t="s">
        <v>1627</v>
      </c>
      <c r="G460" s="32" t="s">
        <v>109</v>
      </c>
      <c r="H460" s="32" t="s">
        <v>1684</v>
      </c>
      <c r="I460" s="35">
        <v>5262075.5502132047</v>
      </c>
      <c r="J460" s="32" t="s">
        <v>149</v>
      </c>
      <c r="K460" s="35">
        <v>6840698.215277167</v>
      </c>
      <c r="L460" s="32" t="s">
        <v>1684</v>
      </c>
      <c r="M460" s="35">
        <v>5262075.5502132047</v>
      </c>
      <c r="N460" s="32" t="s">
        <v>149</v>
      </c>
      <c r="O460" s="35">
        <v>6840698.215277167</v>
      </c>
      <c r="P460" s="35">
        <v>5262075.5502132047</v>
      </c>
      <c r="Q460" s="35">
        <v>0</v>
      </c>
      <c r="R460" s="35">
        <v>0</v>
      </c>
      <c r="S460" s="36">
        <v>0</v>
      </c>
      <c r="T460" s="32" t="s">
        <v>20</v>
      </c>
      <c r="U460" s="32" t="s">
        <v>109</v>
      </c>
      <c r="V460" s="32" t="s">
        <v>1697</v>
      </c>
      <c r="W460" s="36">
        <v>8.6773796249991229</v>
      </c>
      <c r="X460" s="36">
        <v>1</v>
      </c>
      <c r="Y460" s="32" t="s">
        <v>109</v>
      </c>
      <c r="Z460" s="32" t="s">
        <v>109</v>
      </c>
      <c r="AA460" s="36" t="s">
        <v>109</v>
      </c>
      <c r="AB460" s="36" t="s">
        <v>109</v>
      </c>
      <c r="AC460" s="32" t="s">
        <v>109</v>
      </c>
      <c r="AD460" s="38">
        <v>193.67911322998043</v>
      </c>
      <c r="AE460" s="39">
        <v>179.61</v>
      </c>
      <c r="AF460" s="38">
        <v>5448641.7285907771</v>
      </c>
      <c r="AG460" s="39">
        <v>173.46</v>
      </c>
      <c r="AH460" s="40">
        <v>156.63</v>
      </c>
      <c r="AI460" s="38">
        <v>0</v>
      </c>
      <c r="AJ460" s="38">
        <v>0</v>
      </c>
      <c r="AK460" s="38">
        <v>0</v>
      </c>
      <c r="AL460" s="38">
        <v>5262075.5502132047</v>
      </c>
      <c r="AM460" s="38">
        <v>0</v>
      </c>
      <c r="AN460" s="41" t="s">
        <v>109</v>
      </c>
    </row>
    <row r="461" spans="1:40" x14ac:dyDescent="0.15">
      <c r="A461" s="32" t="s">
        <v>153</v>
      </c>
      <c r="B461" s="32" t="s">
        <v>46</v>
      </c>
      <c r="C461" s="32" t="s">
        <v>49</v>
      </c>
      <c r="D461" s="32" t="s">
        <v>616</v>
      </c>
      <c r="E461" s="32" t="s">
        <v>1124</v>
      </c>
      <c r="F461" s="32" t="s">
        <v>1628</v>
      </c>
      <c r="G461" s="32" t="s">
        <v>109</v>
      </c>
      <c r="H461" s="32" t="s">
        <v>1684</v>
      </c>
      <c r="I461" s="35">
        <v>2230182.0148006496</v>
      </c>
      <c r="J461" s="32" t="s">
        <v>149</v>
      </c>
      <c r="K461" s="35">
        <v>2899236.6192408446</v>
      </c>
      <c r="L461" s="32" t="s">
        <v>1684</v>
      </c>
      <c r="M461" s="35">
        <v>2230182.0148006496</v>
      </c>
      <c r="N461" s="32" t="s">
        <v>149</v>
      </c>
      <c r="O461" s="35">
        <v>2899236.6192408446</v>
      </c>
      <c r="P461" s="35">
        <v>2230182.0148006496</v>
      </c>
      <c r="Q461" s="35">
        <v>0</v>
      </c>
      <c r="R461" s="35">
        <v>0</v>
      </c>
      <c r="S461" s="36">
        <v>0</v>
      </c>
      <c r="T461" s="32" t="s">
        <v>20</v>
      </c>
      <c r="U461" s="32" t="s">
        <v>109</v>
      </c>
      <c r="V461" s="32" t="s">
        <v>1697</v>
      </c>
      <c r="W461" s="36">
        <v>8.6773796249991229</v>
      </c>
      <c r="X461" s="36">
        <v>1</v>
      </c>
      <c r="Y461" s="32" t="s">
        <v>109</v>
      </c>
      <c r="Z461" s="32" t="s">
        <v>109</v>
      </c>
      <c r="AA461" s="36" t="s">
        <v>109</v>
      </c>
      <c r="AB461" s="36" t="s">
        <v>109</v>
      </c>
      <c r="AC461" s="32" t="s">
        <v>109</v>
      </c>
      <c r="AD461" s="38">
        <v>79.571571161241962</v>
      </c>
      <c r="AE461" s="39">
        <v>167.81</v>
      </c>
      <c r="AF461" s="38">
        <v>2091465.51088921</v>
      </c>
      <c r="AG461" s="39">
        <v>178.94</v>
      </c>
      <c r="AH461" s="40">
        <v>156.63</v>
      </c>
      <c r="AI461" s="38">
        <v>0</v>
      </c>
      <c r="AJ461" s="38">
        <v>0</v>
      </c>
      <c r="AK461" s="38">
        <v>0</v>
      </c>
      <c r="AL461" s="38">
        <v>2230182.0148006496</v>
      </c>
      <c r="AM461" s="38">
        <v>0</v>
      </c>
      <c r="AN461" s="41" t="s">
        <v>109</v>
      </c>
    </row>
    <row r="462" spans="1:40" x14ac:dyDescent="0.15">
      <c r="A462" s="32" t="s">
        <v>153</v>
      </c>
      <c r="B462" s="32" t="s">
        <v>46</v>
      </c>
      <c r="C462" s="32" t="s">
        <v>49</v>
      </c>
      <c r="D462" s="32" t="s">
        <v>617</v>
      </c>
      <c r="E462" s="32" t="s">
        <v>1125</v>
      </c>
      <c r="F462" s="32" t="s">
        <v>1629</v>
      </c>
      <c r="G462" s="32" t="s">
        <v>109</v>
      </c>
      <c r="H462" s="32" t="s">
        <v>1684</v>
      </c>
      <c r="I462" s="35">
        <v>31656385.949892402</v>
      </c>
      <c r="J462" s="32" t="s">
        <v>149</v>
      </c>
      <c r="K462" s="35">
        <v>41153301.734860122</v>
      </c>
      <c r="L462" s="32" t="s">
        <v>1684</v>
      </c>
      <c r="M462" s="35">
        <v>31656385.949892402</v>
      </c>
      <c r="N462" s="32" t="s">
        <v>149</v>
      </c>
      <c r="O462" s="35">
        <v>41153301.734860122</v>
      </c>
      <c r="P462" s="35">
        <v>31656385.949892402</v>
      </c>
      <c r="Q462" s="35">
        <v>0</v>
      </c>
      <c r="R462" s="35">
        <v>0</v>
      </c>
      <c r="S462" s="36">
        <v>0</v>
      </c>
      <c r="T462" s="32" t="s">
        <v>20</v>
      </c>
      <c r="U462" s="32" t="s">
        <v>109</v>
      </c>
      <c r="V462" s="32" t="s">
        <v>1697</v>
      </c>
      <c r="W462" s="36">
        <v>8.6773796249991229</v>
      </c>
      <c r="X462" s="36">
        <v>1</v>
      </c>
      <c r="Y462" s="32" t="s">
        <v>109</v>
      </c>
      <c r="Z462" s="32" t="s">
        <v>109</v>
      </c>
      <c r="AA462" s="36" t="s">
        <v>109</v>
      </c>
      <c r="AB462" s="36" t="s">
        <v>109</v>
      </c>
      <c r="AC462" s="32" t="s">
        <v>109</v>
      </c>
      <c r="AD462" s="38">
        <v>402.9775097849593</v>
      </c>
      <c r="AE462" s="39">
        <v>537.54999999999995</v>
      </c>
      <c r="AF462" s="38">
        <v>33929278.374302484</v>
      </c>
      <c r="AG462" s="39">
        <v>501.54</v>
      </c>
      <c r="AH462" s="40">
        <v>156.63</v>
      </c>
      <c r="AI462" s="38">
        <v>0</v>
      </c>
      <c r="AJ462" s="38">
        <v>0</v>
      </c>
      <c r="AK462" s="38">
        <v>0</v>
      </c>
      <c r="AL462" s="38">
        <v>31656385.949892402</v>
      </c>
      <c r="AM462" s="38">
        <v>0</v>
      </c>
      <c r="AN462" s="41" t="s">
        <v>109</v>
      </c>
    </row>
    <row r="463" spans="1:40" x14ac:dyDescent="0.15">
      <c r="A463" s="32" t="s">
        <v>153</v>
      </c>
      <c r="B463" s="32" t="s">
        <v>46</v>
      </c>
      <c r="C463" s="32" t="s">
        <v>49</v>
      </c>
      <c r="D463" s="32" t="s">
        <v>618</v>
      </c>
      <c r="E463" s="32" t="s">
        <v>1126</v>
      </c>
      <c r="F463" s="32" t="s">
        <v>1630</v>
      </c>
      <c r="G463" s="32" t="s">
        <v>109</v>
      </c>
      <c r="H463" s="32" t="s">
        <v>1684</v>
      </c>
      <c r="I463" s="35">
        <v>2568696.5729584345</v>
      </c>
      <c r="J463" s="32" t="s">
        <v>149</v>
      </c>
      <c r="K463" s="35">
        <v>3339305.5448459648</v>
      </c>
      <c r="L463" s="32" t="s">
        <v>1684</v>
      </c>
      <c r="M463" s="35">
        <v>2568696.5729584345</v>
      </c>
      <c r="N463" s="32" t="s">
        <v>149</v>
      </c>
      <c r="O463" s="35">
        <v>3339305.5448459648</v>
      </c>
      <c r="P463" s="35">
        <v>2565838.1573361633</v>
      </c>
      <c r="Q463" s="35">
        <v>2858.4156222709612</v>
      </c>
      <c r="R463" s="35">
        <v>0</v>
      </c>
      <c r="S463" s="36">
        <v>0</v>
      </c>
      <c r="T463" s="32" t="s">
        <v>20</v>
      </c>
      <c r="U463" s="32" t="s">
        <v>109</v>
      </c>
      <c r="V463" s="32" t="s">
        <v>1697</v>
      </c>
      <c r="W463" s="36">
        <v>8.6773796249991229</v>
      </c>
      <c r="X463" s="36">
        <v>1</v>
      </c>
      <c r="Y463" s="32" t="s">
        <v>109</v>
      </c>
      <c r="Z463" s="32" t="s">
        <v>109</v>
      </c>
      <c r="AA463" s="36" t="s">
        <v>109</v>
      </c>
      <c r="AB463" s="36" t="s">
        <v>109</v>
      </c>
      <c r="AC463" s="32" t="s">
        <v>109</v>
      </c>
      <c r="AD463" s="38">
        <v>253.46625884622441</v>
      </c>
      <c r="AE463" s="39">
        <v>59.38</v>
      </c>
      <c r="AF463" s="38">
        <v>2357410.9696955346</v>
      </c>
      <c r="AG463" s="39">
        <v>64.63</v>
      </c>
      <c r="AH463" s="40">
        <v>156.63</v>
      </c>
      <c r="AI463" s="38">
        <v>2858.4156222709612</v>
      </c>
      <c r="AJ463" s="38">
        <v>0</v>
      </c>
      <c r="AK463" s="38">
        <v>2858.4156222709612</v>
      </c>
      <c r="AL463" s="38">
        <v>2568696.5729584345</v>
      </c>
      <c r="AM463" s="38">
        <v>0</v>
      </c>
      <c r="AN463" s="41" t="s">
        <v>109</v>
      </c>
    </row>
    <row r="464" spans="1:40" x14ac:dyDescent="0.15">
      <c r="A464" s="32" t="s">
        <v>153</v>
      </c>
      <c r="B464" s="32" t="s">
        <v>46</v>
      </c>
      <c r="C464" s="32" t="s">
        <v>49</v>
      </c>
      <c r="D464" s="32" t="s">
        <v>619</v>
      </c>
      <c r="E464" s="32" t="s">
        <v>1127</v>
      </c>
      <c r="F464" s="32" t="s">
        <v>1631</v>
      </c>
      <c r="G464" s="32" t="s">
        <v>109</v>
      </c>
      <c r="H464" s="32" t="s">
        <v>1684</v>
      </c>
      <c r="I464" s="35">
        <v>5969015.2470009606</v>
      </c>
      <c r="J464" s="32" t="s">
        <v>149</v>
      </c>
      <c r="K464" s="35">
        <v>7759719.8211012501</v>
      </c>
      <c r="L464" s="32" t="s">
        <v>1684</v>
      </c>
      <c r="M464" s="35">
        <v>5969015.2470009606</v>
      </c>
      <c r="N464" s="32" t="s">
        <v>149</v>
      </c>
      <c r="O464" s="35">
        <v>7759719.8211012501</v>
      </c>
      <c r="P464" s="35">
        <v>5969015.2470009606</v>
      </c>
      <c r="Q464" s="35">
        <v>0</v>
      </c>
      <c r="R464" s="35">
        <v>0</v>
      </c>
      <c r="S464" s="36">
        <v>0</v>
      </c>
      <c r="T464" s="32" t="s">
        <v>1694</v>
      </c>
      <c r="U464" s="32" t="s">
        <v>1694</v>
      </c>
      <c r="V464" s="32" t="s">
        <v>1694</v>
      </c>
      <c r="W464" s="36">
        <v>8.6773796249991229</v>
      </c>
      <c r="X464" s="36">
        <v>1</v>
      </c>
      <c r="Y464" s="32" t="s">
        <v>109</v>
      </c>
      <c r="Z464" s="32" t="s">
        <v>109</v>
      </c>
      <c r="AA464" s="36" t="s">
        <v>109</v>
      </c>
      <c r="AB464" s="36" t="s">
        <v>109</v>
      </c>
      <c r="AC464" s="32" t="s">
        <v>109</v>
      </c>
      <c r="AD464" s="38">
        <v>473.69815372870215</v>
      </c>
      <c r="AE464" s="39">
        <v>80.7</v>
      </c>
      <c r="AF464" s="38">
        <v>5987564.1004611552</v>
      </c>
      <c r="AG464" s="39">
        <v>80.45</v>
      </c>
      <c r="AH464" s="40">
        <v>156.63</v>
      </c>
      <c r="AI464" s="38">
        <v>0</v>
      </c>
      <c r="AJ464" s="38">
        <v>0</v>
      </c>
      <c r="AK464" s="38">
        <v>0</v>
      </c>
      <c r="AL464" s="38">
        <v>5969015.2470009606</v>
      </c>
      <c r="AM464" s="38">
        <v>0</v>
      </c>
      <c r="AN464" s="41" t="s">
        <v>109</v>
      </c>
    </row>
    <row r="465" spans="1:40" x14ac:dyDescent="0.15">
      <c r="A465" s="32" t="s">
        <v>153</v>
      </c>
      <c r="B465" s="32" t="s">
        <v>46</v>
      </c>
      <c r="C465" s="32" t="s">
        <v>49</v>
      </c>
      <c r="D465" s="32" t="s">
        <v>620</v>
      </c>
      <c r="E465" s="32" t="s">
        <v>1128</v>
      </c>
      <c r="F465" s="32" t="s">
        <v>1632</v>
      </c>
      <c r="G465" s="32" t="s">
        <v>109</v>
      </c>
      <c r="H465" s="32" t="s">
        <v>1684</v>
      </c>
      <c r="I465" s="35">
        <v>2789970.4475862822</v>
      </c>
      <c r="J465" s="32" t="s">
        <v>149</v>
      </c>
      <c r="K465" s="35">
        <v>3626961.5818621665</v>
      </c>
      <c r="L465" s="32" t="s">
        <v>1684</v>
      </c>
      <c r="M465" s="35">
        <v>2789970.4475862822</v>
      </c>
      <c r="N465" s="32" t="s">
        <v>149</v>
      </c>
      <c r="O465" s="35">
        <v>3626961.5818621665</v>
      </c>
      <c r="P465" s="35">
        <v>2789970.4475862822</v>
      </c>
      <c r="Q465" s="35">
        <v>0</v>
      </c>
      <c r="R465" s="35">
        <v>0</v>
      </c>
      <c r="S465" s="36">
        <v>0</v>
      </c>
      <c r="T465" s="32" t="s">
        <v>20</v>
      </c>
      <c r="U465" s="32" t="s">
        <v>109</v>
      </c>
      <c r="V465" s="32" t="s">
        <v>1697</v>
      </c>
      <c r="W465" s="36">
        <v>8.6773796249991229</v>
      </c>
      <c r="X465" s="36">
        <v>1</v>
      </c>
      <c r="Y465" s="32" t="s">
        <v>109</v>
      </c>
      <c r="Z465" s="32" t="s">
        <v>109</v>
      </c>
      <c r="AA465" s="36" t="s">
        <v>109</v>
      </c>
      <c r="AB465" s="36" t="s">
        <v>109</v>
      </c>
      <c r="AC465" s="32" t="s">
        <v>109</v>
      </c>
      <c r="AD465" s="38">
        <v>258.1520438437239</v>
      </c>
      <c r="AE465" s="39">
        <v>69</v>
      </c>
      <c r="AF465" s="38">
        <v>2789970.4475862822</v>
      </c>
      <c r="AG465" s="39">
        <v>69</v>
      </c>
      <c r="AH465" s="40">
        <v>156.63</v>
      </c>
      <c r="AI465" s="38">
        <v>0</v>
      </c>
      <c r="AJ465" s="38">
        <v>0</v>
      </c>
      <c r="AK465" s="38">
        <v>0</v>
      </c>
      <c r="AL465" s="38">
        <v>2789970.4475862822</v>
      </c>
      <c r="AM465" s="38">
        <v>0</v>
      </c>
      <c r="AN465" s="41" t="s">
        <v>109</v>
      </c>
    </row>
    <row r="466" spans="1:40" x14ac:dyDescent="0.15">
      <c r="A466" s="32" t="s">
        <v>153</v>
      </c>
      <c r="B466" s="32" t="s">
        <v>46</v>
      </c>
      <c r="C466" s="32" t="s">
        <v>49</v>
      </c>
      <c r="D466" s="32" t="s">
        <v>621</v>
      </c>
      <c r="E466" s="32" t="s">
        <v>1129</v>
      </c>
      <c r="F466" s="32" t="s">
        <v>1633</v>
      </c>
      <c r="G466" s="32" t="s">
        <v>109</v>
      </c>
      <c r="H466" s="32" t="s">
        <v>1684</v>
      </c>
      <c r="I466" s="35">
        <v>2605579.2544117155</v>
      </c>
      <c r="J466" s="32" t="s">
        <v>149</v>
      </c>
      <c r="K466" s="35">
        <v>3387253.0307352305</v>
      </c>
      <c r="L466" s="32" t="s">
        <v>1684</v>
      </c>
      <c r="M466" s="35">
        <v>2605579.2544117155</v>
      </c>
      <c r="N466" s="32" t="s">
        <v>149</v>
      </c>
      <c r="O466" s="35">
        <v>3387253.0307352305</v>
      </c>
      <c r="P466" s="35">
        <v>2605579.2544117155</v>
      </c>
      <c r="Q466" s="35">
        <v>0</v>
      </c>
      <c r="R466" s="35">
        <v>0</v>
      </c>
      <c r="S466" s="36">
        <v>0</v>
      </c>
      <c r="T466" s="32" t="s">
        <v>20</v>
      </c>
      <c r="U466" s="32" t="s">
        <v>109</v>
      </c>
      <c r="V466" s="32" t="s">
        <v>1697</v>
      </c>
      <c r="W466" s="36">
        <v>8.6773796249991229</v>
      </c>
      <c r="X466" s="36">
        <v>1</v>
      </c>
      <c r="Y466" s="32" t="s">
        <v>109</v>
      </c>
      <c r="Z466" s="32" t="s">
        <v>109</v>
      </c>
      <c r="AA466" s="36" t="s">
        <v>109</v>
      </c>
      <c r="AB466" s="36" t="s">
        <v>109</v>
      </c>
      <c r="AC466" s="32" t="s">
        <v>109</v>
      </c>
      <c r="AD466" s="38">
        <v>90.0712005074909</v>
      </c>
      <c r="AE466" s="39">
        <v>179.02</v>
      </c>
      <c r="AF466" s="38">
        <v>2525587.6980766235</v>
      </c>
      <c r="AG466" s="39">
        <v>184.69</v>
      </c>
      <c r="AH466" s="40">
        <v>156.63</v>
      </c>
      <c r="AI466" s="38">
        <v>0</v>
      </c>
      <c r="AJ466" s="38">
        <v>0</v>
      </c>
      <c r="AK466" s="38">
        <v>0</v>
      </c>
      <c r="AL466" s="38">
        <v>2605579.2544117155</v>
      </c>
      <c r="AM466" s="38">
        <v>0</v>
      </c>
      <c r="AN466" s="41" t="s">
        <v>109</v>
      </c>
    </row>
    <row r="467" spans="1:40" x14ac:dyDescent="0.15">
      <c r="A467" s="32" t="s">
        <v>153</v>
      </c>
      <c r="B467" s="32" t="s">
        <v>46</v>
      </c>
      <c r="C467" s="32" t="s">
        <v>49</v>
      </c>
      <c r="D467" s="32" t="s">
        <v>622</v>
      </c>
      <c r="E467" s="32" t="s">
        <v>1130</v>
      </c>
      <c r="F467" s="32" t="s">
        <v>1634</v>
      </c>
      <c r="G467" s="32" t="s">
        <v>109</v>
      </c>
      <c r="H467" s="32" t="s">
        <v>1684</v>
      </c>
      <c r="I467" s="35">
        <v>12685328.076008976</v>
      </c>
      <c r="J467" s="32" t="s">
        <v>149</v>
      </c>
      <c r="K467" s="35">
        <v>16490926.498811668</v>
      </c>
      <c r="L467" s="32" t="s">
        <v>1684</v>
      </c>
      <c r="M467" s="35">
        <v>12685328.076008976</v>
      </c>
      <c r="N467" s="32" t="s">
        <v>149</v>
      </c>
      <c r="O467" s="35">
        <v>16490926.498811668</v>
      </c>
      <c r="P467" s="35">
        <v>12685328.076008976</v>
      </c>
      <c r="Q467" s="35">
        <v>0</v>
      </c>
      <c r="R467" s="35">
        <v>0</v>
      </c>
      <c r="S467" s="36">
        <v>0</v>
      </c>
      <c r="T467" s="32" t="s">
        <v>20</v>
      </c>
      <c r="U467" s="32" t="s">
        <v>109</v>
      </c>
      <c r="V467" s="32" t="s">
        <v>1697</v>
      </c>
      <c r="W467" s="36">
        <v>8.6773796249991229</v>
      </c>
      <c r="X467" s="36">
        <v>1</v>
      </c>
      <c r="Y467" s="32" t="s">
        <v>109</v>
      </c>
      <c r="Z467" s="32" t="s">
        <v>109</v>
      </c>
      <c r="AA467" s="36" t="s">
        <v>109</v>
      </c>
      <c r="AB467" s="36" t="s">
        <v>109</v>
      </c>
      <c r="AC467" s="32" t="s">
        <v>109</v>
      </c>
      <c r="AD467" s="38">
        <v>693.75650101867996</v>
      </c>
      <c r="AE467" s="39">
        <v>122.02</v>
      </c>
      <c r="AF467" s="38">
        <v>13259069.127815032</v>
      </c>
      <c r="AG467" s="39">
        <v>116.74</v>
      </c>
      <c r="AH467" s="40">
        <v>156.63</v>
      </c>
      <c r="AI467" s="38">
        <v>0</v>
      </c>
      <c r="AJ467" s="38">
        <v>0</v>
      </c>
      <c r="AK467" s="38">
        <v>0</v>
      </c>
      <c r="AL467" s="38">
        <v>12685328.076008976</v>
      </c>
      <c r="AM467" s="38">
        <v>0</v>
      </c>
      <c r="AN467" s="41" t="s">
        <v>109</v>
      </c>
    </row>
    <row r="468" spans="1:40" x14ac:dyDescent="0.15">
      <c r="A468" s="32" t="s">
        <v>153</v>
      </c>
      <c r="B468" s="32" t="s">
        <v>46</v>
      </c>
      <c r="C468" s="32" t="s">
        <v>49</v>
      </c>
      <c r="D468" s="32" t="s">
        <v>623</v>
      </c>
      <c r="E468" s="32" t="s">
        <v>1131</v>
      </c>
      <c r="F468" s="32" t="s">
        <v>1635</v>
      </c>
      <c r="G468" s="32" t="s">
        <v>109</v>
      </c>
      <c r="H468" s="32" t="s">
        <v>1684</v>
      </c>
      <c r="I468" s="35">
        <v>31350973.946301863</v>
      </c>
      <c r="J468" s="32" t="s">
        <v>149</v>
      </c>
      <c r="K468" s="35">
        <v>40756266.130192421</v>
      </c>
      <c r="L468" s="32" t="s">
        <v>1684</v>
      </c>
      <c r="M468" s="35">
        <v>31350973.946301863</v>
      </c>
      <c r="N468" s="32" t="s">
        <v>149</v>
      </c>
      <c r="O468" s="35">
        <v>40756266.130192421</v>
      </c>
      <c r="P468" s="35">
        <v>31350973.946301863</v>
      </c>
      <c r="Q468" s="35">
        <v>0</v>
      </c>
      <c r="R468" s="35">
        <v>0</v>
      </c>
      <c r="S468" s="36">
        <v>0</v>
      </c>
      <c r="T468" s="32" t="s">
        <v>20</v>
      </c>
      <c r="U468" s="32" t="s">
        <v>109</v>
      </c>
      <c r="V468" s="32" t="s">
        <v>1697</v>
      </c>
      <c r="W468" s="36">
        <v>8.6773796249991229</v>
      </c>
      <c r="X468" s="36">
        <v>1</v>
      </c>
      <c r="Y468" s="32" t="s">
        <v>109</v>
      </c>
      <c r="Z468" s="32" t="s">
        <v>109</v>
      </c>
      <c r="AA468" s="36" t="s">
        <v>109</v>
      </c>
      <c r="AB468" s="36" t="s">
        <v>109</v>
      </c>
      <c r="AC468" s="32" t="s">
        <v>109</v>
      </c>
      <c r="AD468" s="38">
        <v>1079.899894331141</v>
      </c>
      <c r="AE468" s="39">
        <v>205.25</v>
      </c>
      <c r="AF468" s="38">
        <v>34716953.886275768</v>
      </c>
      <c r="AG468" s="39">
        <v>185.35</v>
      </c>
      <c r="AH468" s="40">
        <v>156.63</v>
      </c>
      <c r="AI468" s="38">
        <v>0</v>
      </c>
      <c r="AJ468" s="38">
        <v>0</v>
      </c>
      <c r="AK468" s="38">
        <v>0</v>
      </c>
      <c r="AL468" s="38">
        <v>31350973.946301863</v>
      </c>
      <c r="AM468" s="38">
        <v>0</v>
      </c>
      <c r="AN468" s="41" t="s">
        <v>109</v>
      </c>
    </row>
    <row r="469" spans="1:40" x14ac:dyDescent="0.15">
      <c r="A469" s="32" t="s">
        <v>153</v>
      </c>
      <c r="B469" s="32" t="s">
        <v>46</v>
      </c>
      <c r="C469" s="32" t="s">
        <v>49</v>
      </c>
      <c r="D469" s="32" t="s">
        <v>624</v>
      </c>
      <c r="E469" s="32" t="s">
        <v>1132</v>
      </c>
      <c r="F469" s="32" t="s">
        <v>1636</v>
      </c>
      <c r="G469" s="32" t="s">
        <v>109</v>
      </c>
      <c r="H469" s="32" t="s">
        <v>1684</v>
      </c>
      <c r="I469" s="35">
        <v>12966763.351636292</v>
      </c>
      <c r="J469" s="32" t="s">
        <v>149</v>
      </c>
      <c r="K469" s="35">
        <v>16856792.357127182</v>
      </c>
      <c r="L469" s="32" t="s">
        <v>1684</v>
      </c>
      <c r="M469" s="35">
        <v>12966763.351636292</v>
      </c>
      <c r="N469" s="32" t="s">
        <v>149</v>
      </c>
      <c r="O469" s="35">
        <v>16856792.357127182</v>
      </c>
      <c r="P469" s="35">
        <v>12966763.351636292</v>
      </c>
      <c r="Q469" s="35">
        <v>0</v>
      </c>
      <c r="R469" s="35">
        <v>0</v>
      </c>
      <c r="S469" s="36">
        <v>0</v>
      </c>
      <c r="T469" s="32" t="s">
        <v>20</v>
      </c>
      <c r="U469" s="32" t="s">
        <v>109</v>
      </c>
      <c r="V469" s="32" t="s">
        <v>1697</v>
      </c>
      <c r="W469" s="36">
        <v>8.6773796249991229</v>
      </c>
      <c r="X469" s="36">
        <v>1</v>
      </c>
      <c r="Y469" s="32" t="s">
        <v>109</v>
      </c>
      <c r="Z469" s="32" t="s">
        <v>109</v>
      </c>
      <c r="AA469" s="36" t="s">
        <v>109</v>
      </c>
      <c r="AB469" s="36" t="s">
        <v>109</v>
      </c>
      <c r="AC469" s="32" t="s">
        <v>109</v>
      </c>
      <c r="AD469" s="38">
        <v>522.63857481369723</v>
      </c>
      <c r="AE469" s="39">
        <v>185.01</v>
      </c>
      <c r="AF469" s="38">
        <v>15145081.362608694</v>
      </c>
      <c r="AG469" s="39">
        <v>158.4</v>
      </c>
      <c r="AH469" s="40">
        <v>156.63</v>
      </c>
      <c r="AI469" s="38">
        <v>0</v>
      </c>
      <c r="AJ469" s="38">
        <v>0</v>
      </c>
      <c r="AK469" s="38">
        <v>0</v>
      </c>
      <c r="AL469" s="38">
        <v>12966763.351636292</v>
      </c>
      <c r="AM469" s="38">
        <v>0</v>
      </c>
      <c r="AN469" s="41" t="s">
        <v>109</v>
      </c>
    </row>
    <row r="470" spans="1:40" x14ac:dyDescent="0.15">
      <c r="A470" s="32" t="s">
        <v>153</v>
      </c>
      <c r="B470" s="32" t="s">
        <v>46</v>
      </c>
      <c r="C470" s="32" t="s">
        <v>49</v>
      </c>
      <c r="D470" s="32" t="s">
        <v>625</v>
      </c>
      <c r="E470" s="32" t="s">
        <v>1133</v>
      </c>
      <c r="F470" s="32" t="s">
        <v>1637</v>
      </c>
      <c r="G470" s="32" t="s">
        <v>109</v>
      </c>
      <c r="H470" s="32" t="s">
        <v>1684</v>
      </c>
      <c r="I470" s="35">
        <v>2654350.8136892081</v>
      </c>
      <c r="J470" s="32" t="s">
        <v>149</v>
      </c>
      <c r="K470" s="35">
        <v>3450656.0577959707</v>
      </c>
      <c r="L470" s="32" t="s">
        <v>1684</v>
      </c>
      <c r="M470" s="35">
        <v>2654350.8136892081</v>
      </c>
      <c r="N470" s="32" t="s">
        <v>149</v>
      </c>
      <c r="O470" s="35">
        <v>3450656.0577959707</v>
      </c>
      <c r="P470" s="35">
        <v>2654350.8136892081</v>
      </c>
      <c r="Q470" s="35">
        <v>0</v>
      </c>
      <c r="R470" s="35">
        <v>0</v>
      </c>
      <c r="S470" s="36">
        <v>0</v>
      </c>
      <c r="T470" s="32" t="s">
        <v>1694</v>
      </c>
      <c r="U470" s="32" t="s">
        <v>1694</v>
      </c>
      <c r="V470" s="32" t="s">
        <v>1694</v>
      </c>
      <c r="W470" s="36">
        <v>8.6773796249991229</v>
      </c>
      <c r="X470" s="36">
        <v>1</v>
      </c>
      <c r="Y470" s="32" t="s">
        <v>109</v>
      </c>
      <c r="Z470" s="32" t="s">
        <v>109</v>
      </c>
      <c r="AA470" s="36" t="s">
        <v>109</v>
      </c>
      <c r="AB470" s="36" t="s">
        <v>109</v>
      </c>
      <c r="AC470" s="32" t="s">
        <v>109</v>
      </c>
      <c r="AD470" s="38">
        <v>61.088752559993829</v>
      </c>
      <c r="AE470" s="39">
        <v>273.91000000000003</v>
      </c>
      <c r="AF470" s="38">
        <v>2620861.6818596716</v>
      </c>
      <c r="AG470" s="39">
        <v>277.41000000000003</v>
      </c>
      <c r="AH470" s="40">
        <v>156.63</v>
      </c>
      <c r="AI470" s="38">
        <v>0</v>
      </c>
      <c r="AJ470" s="38">
        <v>0</v>
      </c>
      <c r="AK470" s="38">
        <v>0</v>
      </c>
      <c r="AL470" s="38">
        <v>2654350.8136892081</v>
      </c>
      <c r="AM470" s="38">
        <v>0</v>
      </c>
      <c r="AN470" s="41" t="s">
        <v>109</v>
      </c>
    </row>
    <row r="471" spans="1:40" x14ac:dyDescent="0.15">
      <c r="A471" s="32" t="s">
        <v>153</v>
      </c>
      <c r="B471" s="32" t="s">
        <v>46</v>
      </c>
      <c r="C471" s="32" t="s">
        <v>49</v>
      </c>
      <c r="D471" s="32" t="s">
        <v>626</v>
      </c>
      <c r="E471" s="32" t="s">
        <v>1134</v>
      </c>
      <c r="F471" s="32" t="s">
        <v>1638</v>
      </c>
      <c r="G471" s="32" t="s">
        <v>109</v>
      </c>
      <c r="H471" s="32" t="s">
        <v>1684</v>
      </c>
      <c r="I471" s="35">
        <v>28437169.395051382</v>
      </c>
      <c r="J471" s="32" t="s">
        <v>149</v>
      </c>
      <c r="K471" s="35">
        <v>36968320.213566802</v>
      </c>
      <c r="L471" s="32" t="s">
        <v>1684</v>
      </c>
      <c r="M471" s="35">
        <v>28437169.395051382</v>
      </c>
      <c r="N471" s="32" t="s">
        <v>149</v>
      </c>
      <c r="O471" s="35">
        <v>36968320.213566802</v>
      </c>
      <c r="P471" s="35">
        <v>28409556.584703896</v>
      </c>
      <c r="Q471" s="35">
        <v>27612.810347487211</v>
      </c>
      <c r="R471" s="35">
        <v>0</v>
      </c>
      <c r="S471" s="36">
        <v>0</v>
      </c>
      <c r="T471" s="32" t="s">
        <v>20</v>
      </c>
      <c r="U471" s="32" t="s">
        <v>109</v>
      </c>
      <c r="V471" s="32" t="s">
        <v>1697</v>
      </c>
      <c r="W471" s="36">
        <v>8.6773796249991229</v>
      </c>
      <c r="X471" s="36">
        <v>1</v>
      </c>
      <c r="Y471" s="32" t="s">
        <v>109</v>
      </c>
      <c r="Z471" s="32" t="s">
        <v>109</v>
      </c>
      <c r="AA471" s="36" t="s">
        <v>109</v>
      </c>
      <c r="AB471" s="36" t="s">
        <v>109</v>
      </c>
      <c r="AC471" s="32" t="s">
        <v>109</v>
      </c>
      <c r="AD471" s="38">
        <v>505.11026797119899</v>
      </c>
      <c r="AE471" s="39">
        <v>338.52</v>
      </c>
      <c r="AF471" s="38">
        <v>26782152.390053254</v>
      </c>
      <c r="AG471" s="39">
        <v>359.09</v>
      </c>
      <c r="AH471" s="40">
        <v>156.63</v>
      </c>
      <c r="AI471" s="38">
        <v>27612.810347487211</v>
      </c>
      <c r="AJ471" s="38">
        <v>0</v>
      </c>
      <c r="AK471" s="38">
        <v>27612.810347487211</v>
      </c>
      <c r="AL471" s="38">
        <v>28437169.395051382</v>
      </c>
      <c r="AM471" s="38">
        <v>0</v>
      </c>
      <c r="AN471" s="41" t="s">
        <v>109</v>
      </c>
    </row>
    <row r="472" spans="1:40" x14ac:dyDescent="0.15">
      <c r="A472" s="32" t="s">
        <v>153</v>
      </c>
      <c r="B472" s="32" t="s">
        <v>46</v>
      </c>
      <c r="C472" s="32" t="s">
        <v>49</v>
      </c>
      <c r="D472" s="32" t="s">
        <v>627</v>
      </c>
      <c r="E472" s="32" t="s">
        <v>1135</v>
      </c>
      <c r="F472" s="32" t="s">
        <v>1639</v>
      </c>
      <c r="G472" s="32" t="s">
        <v>109</v>
      </c>
      <c r="H472" s="32" t="s">
        <v>1684</v>
      </c>
      <c r="I472" s="35">
        <v>3234748.3701793985</v>
      </c>
      <c r="J472" s="32" t="s">
        <v>149</v>
      </c>
      <c r="K472" s="35">
        <v>4205172.8812332181</v>
      </c>
      <c r="L472" s="32" t="s">
        <v>1684</v>
      </c>
      <c r="M472" s="35">
        <v>3234748.3701793985</v>
      </c>
      <c r="N472" s="32" t="s">
        <v>149</v>
      </c>
      <c r="O472" s="35">
        <v>4205172.8812332181</v>
      </c>
      <c r="P472" s="35">
        <v>3234748.3701793985</v>
      </c>
      <c r="Q472" s="35">
        <v>0</v>
      </c>
      <c r="R472" s="35">
        <v>0</v>
      </c>
      <c r="S472" s="36">
        <v>0</v>
      </c>
      <c r="T472" s="32" t="s">
        <v>20</v>
      </c>
      <c r="U472" s="32" t="s">
        <v>109</v>
      </c>
      <c r="V472" s="32" t="s">
        <v>1697</v>
      </c>
      <c r="W472" s="36">
        <v>8.6773796249991229</v>
      </c>
      <c r="X472" s="36">
        <v>1</v>
      </c>
      <c r="Y472" s="32" t="s">
        <v>109</v>
      </c>
      <c r="Z472" s="32" t="s">
        <v>109</v>
      </c>
      <c r="AA472" s="36" t="s">
        <v>109</v>
      </c>
      <c r="AB472" s="36" t="s">
        <v>109</v>
      </c>
      <c r="AC472" s="32" t="s">
        <v>109</v>
      </c>
      <c r="AD472" s="38">
        <v>86.773796249991236</v>
      </c>
      <c r="AE472" s="39">
        <v>230.27</v>
      </c>
      <c r="AF472" s="38">
        <v>3129686.9963697214</v>
      </c>
      <c r="AG472" s="39">
        <v>238</v>
      </c>
      <c r="AH472" s="40">
        <v>156.63</v>
      </c>
      <c r="AI472" s="38">
        <v>0</v>
      </c>
      <c r="AJ472" s="38">
        <v>0</v>
      </c>
      <c r="AK472" s="38">
        <v>0</v>
      </c>
      <c r="AL472" s="38">
        <v>3234748.3701793985</v>
      </c>
      <c r="AM472" s="38">
        <v>0</v>
      </c>
      <c r="AN472" s="41" t="s">
        <v>109</v>
      </c>
    </row>
    <row r="473" spans="1:40" x14ac:dyDescent="0.15">
      <c r="A473" s="32" t="s">
        <v>153</v>
      </c>
      <c r="B473" s="32" t="s">
        <v>46</v>
      </c>
      <c r="C473" s="32" t="s">
        <v>49</v>
      </c>
      <c r="D473" s="32" t="s">
        <v>628</v>
      </c>
      <c r="E473" s="32" t="s">
        <v>1136</v>
      </c>
      <c r="F473" s="32" t="s">
        <v>1640</v>
      </c>
      <c r="G473" s="32" t="s">
        <v>109</v>
      </c>
      <c r="H473" s="32" t="s">
        <v>1684</v>
      </c>
      <c r="I473" s="35">
        <v>9433479.9747667573</v>
      </c>
      <c r="J473" s="32" t="s">
        <v>149</v>
      </c>
      <c r="K473" s="35">
        <v>12263523.967196787</v>
      </c>
      <c r="L473" s="32" t="s">
        <v>1684</v>
      </c>
      <c r="M473" s="35">
        <v>9433479.9747667573</v>
      </c>
      <c r="N473" s="32" t="s">
        <v>149</v>
      </c>
      <c r="O473" s="35">
        <v>12263523.967196787</v>
      </c>
      <c r="P473" s="35">
        <v>9433479.9747667573</v>
      </c>
      <c r="Q473" s="35">
        <v>0</v>
      </c>
      <c r="R473" s="35">
        <v>0</v>
      </c>
      <c r="S473" s="36">
        <v>0</v>
      </c>
      <c r="T473" s="32" t="s">
        <v>20</v>
      </c>
      <c r="U473" s="32" t="s">
        <v>109</v>
      </c>
      <c r="V473" s="32" t="s">
        <v>1697</v>
      </c>
      <c r="W473" s="36">
        <v>8.6773796249991229</v>
      </c>
      <c r="X473" s="36">
        <v>1</v>
      </c>
      <c r="Y473" s="32" t="s">
        <v>109</v>
      </c>
      <c r="Z473" s="32" t="s">
        <v>109</v>
      </c>
      <c r="AA473" s="36" t="s">
        <v>109</v>
      </c>
      <c r="AB473" s="36" t="s">
        <v>109</v>
      </c>
      <c r="AC473" s="32" t="s">
        <v>109</v>
      </c>
      <c r="AD473" s="38">
        <v>347.87614916621487</v>
      </c>
      <c r="AE473" s="39">
        <v>173.1</v>
      </c>
      <c r="AF473" s="38">
        <v>9431845.3299930003</v>
      </c>
      <c r="AG473" s="39">
        <v>173.13</v>
      </c>
      <c r="AH473" s="40">
        <v>156.63</v>
      </c>
      <c r="AI473" s="38">
        <v>0</v>
      </c>
      <c r="AJ473" s="38">
        <v>0</v>
      </c>
      <c r="AK473" s="38">
        <v>0</v>
      </c>
      <c r="AL473" s="38">
        <v>9433479.9747667573</v>
      </c>
      <c r="AM473" s="38">
        <v>0</v>
      </c>
      <c r="AN473" s="41" t="s">
        <v>109</v>
      </c>
    </row>
    <row r="474" spans="1:40" x14ac:dyDescent="0.15">
      <c r="A474" s="32" t="s">
        <v>153</v>
      </c>
      <c r="B474" s="32" t="s">
        <v>46</v>
      </c>
      <c r="C474" s="32" t="s">
        <v>49</v>
      </c>
      <c r="D474" s="32" t="s">
        <v>629</v>
      </c>
      <c r="E474" s="32" t="s">
        <v>1137</v>
      </c>
      <c r="F474" s="32" t="s">
        <v>1641</v>
      </c>
      <c r="G474" s="32" t="s">
        <v>109</v>
      </c>
      <c r="H474" s="32" t="s">
        <v>1684</v>
      </c>
      <c r="I474" s="35">
        <v>14971402.741676373</v>
      </c>
      <c r="J474" s="32" t="s">
        <v>149</v>
      </c>
      <c r="K474" s="35">
        <v>19462823.564179286</v>
      </c>
      <c r="L474" s="32" t="s">
        <v>1684</v>
      </c>
      <c r="M474" s="35">
        <v>14971402.741676373</v>
      </c>
      <c r="N474" s="32" t="s">
        <v>149</v>
      </c>
      <c r="O474" s="35">
        <v>19462823.564179286</v>
      </c>
      <c r="P474" s="35">
        <v>14971402.741676373</v>
      </c>
      <c r="Q474" s="35">
        <v>0</v>
      </c>
      <c r="R474" s="35">
        <v>0</v>
      </c>
      <c r="S474" s="36">
        <v>0</v>
      </c>
      <c r="T474" s="32" t="s">
        <v>20</v>
      </c>
      <c r="U474" s="32" t="s">
        <v>109</v>
      </c>
      <c r="V474" s="32" t="s">
        <v>1697</v>
      </c>
      <c r="W474" s="36">
        <v>8.6773796249991229</v>
      </c>
      <c r="X474" s="36">
        <v>1</v>
      </c>
      <c r="Y474" s="32" t="s">
        <v>109</v>
      </c>
      <c r="Z474" s="32" t="s">
        <v>109</v>
      </c>
      <c r="AA474" s="36" t="s">
        <v>109</v>
      </c>
      <c r="AB474" s="36" t="s">
        <v>109</v>
      </c>
      <c r="AC474" s="32" t="s">
        <v>109</v>
      </c>
      <c r="AD474" s="38">
        <v>4002.7016734195959</v>
      </c>
      <c r="AE474" s="39">
        <v>23.03</v>
      </c>
      <c r="AF474" s="38">
        <v>14438501.082885005</v>
      </c>
      <c r="AG474" s="39">
        <v>23.88</v>
      </c>
      <c r="AH474" s="40">
        <v>156.63</v>
      </c>
      <c r="AI474" s="38">
        <v>0</v>
      </c>
      <c r="AJ474" s="38">
        <v>0</v>
      </c>
      <c r="AK474" s="38">
        <v>0</v>
      </c>
      <c r="AL474" s="38">
        <v>14971402.741676373</v>
      </c>
      <c r="AM474" s="38">
        <v>0</v>
      </c>
      <c r="AN474" s="41" t="s">
        <v>109</v>
      </c>
    </row>
    <row r="475" spans="1:40" x14ac:dyDescent="0.15">
      <c r="A475" s="32" t="s">
        <v>153</v>
      </c>
      <c r="B475" s="32" t="s">
        <v>46</v>
      </c>
      <c r="C475" s="32" t="s">
        <v>49</v>
      </c>
      <c r="D475" s="32" t="s">
        <v>630</v>
      </c>
      <c r="E475" s="32" t="s">
        <v>1138</v>
      </c>
      <c r="F475" s="32" t="s">
        <v>1642</v>
      </c>
      <c r="G475" s="32" t="s">
        <v>109</v>
      </c>
      <c r="H475" s="32" t="s">
        <v>1684</v>
      </c>
      <c r="I475" s="35">
        <v>9322591.1331223194</v>
      </c>
      <c r="J475" s="32" t="s">
        <v>149</v>
      </c>
      <c r="K475" s="35">
        <v>12119368.473059015</v>
      </c>
      <c r="L475" s="32" t="s">
        <v>1684</v>
      </c>
      <c r="M475" s="35">
        <v>9322591.1331223194</v>
      </c>
      <c r="N475" s="32" t="s">
        <v>149</v>
      </c>
      <c r="O475" s="35">
        <v>12119368.473059015</v>
      </c>
      <c r="P475" s="35">
        <v>9322591.1331223194</v>
      </c>
      <c r="Q475" s="35">
        <v>0</v>
      </c>
      <c r="R475" s="35">
        <v>0</v>
      </c>
      <c r="S475" s="36">
        <v>0</v>
      </c>
      <c r="T475" s="32" t="s">
        <v>20</v>
      </c>
      <c r="U475" s="32" t="s">
        <v>109</v>
      </c>
      <c r="V475" s="32" t="s">
        <v>1697</v>
      </c>
      <c r="W475" s="36">
        <v>8.6773796249991229</v>
      </c>
      <c r="X475" s="36">
        <v>1</v>
      </c>
      <c r="Y475" s="32" t="s">
        <v>109</v>
      </c>
      <c r="Z475" s="32" t="s">
        <v>109</v>
      </c>
      <c r="AA475" s="36" t="s">
        <v>109</v>
      </c>
      <c r="AB475" s="36" t="s">
        <v>109</v>
      </c>
      <c r="AC475" s="32" t="s">
        <v>109</v>
      </c>
      <c r="AD475" s="38">
        <v>738.18468469867548</v>
      </c>
      <c r="AE475" s="39">
        <v>73.150000000000006</v>
      </c>
      <c r="AF475" s="38">
        <v>8457739.5274070706</v>
      </c>
      <c r="AG475" s="39">
        <v>80.63</v>
      </c>
      <c r="AH475" s="40">
        <v>156.63</v>
      </c>
      <c r="AI475" s="38">
        <v>0</v>
      </c>
      <c r="AJ475" s="38">
        <v>0</v>
      </c>
      <c r="AK475" s="38">
        <v>0</v>
      </c>
      <c r="AL475" s="38">
        <v>9322591.1331223194</v>
      </c>
      <c r="AM475" s="38">
        <v>0</v>
      </c>
      <c r="AN475" s="41" t="s">
        <v>109</v>
      </c>
    </row>
    <row r="476" spans="1:40" x14ac:dyDescent="0.15">
      <c r="A476" s="32" t="s">
        <v>153</v>
      </c>
      <c r="B476" s="32" t="s">
        <v>46</v>
      </c>
      <c r="C476" s="32" t="s">
        <v>49</v>
      </c>
      <c r="D476" s="32" t="s">
        <v>631</v>
      </c>
      <c r="E476" s="32" t="s">
        <v>1139</v>
      </c>
      <c r="F476" s="32" t="s">
        <v>1643</v>
      </c>
      <c r="G476" s="32" t="s">
        <v>109</v>
      </c>
      <c r="H476" s="32" t="s">
        <v>1684</v>
      </c>
      <c r="I476" s="35">
        <v>10919038.428865593</v>
      </c>
      <c r="J476" s="32" t="s">
        <v>149</v>
      </c>
      <c r="K476" s="35">
        <v>14194749.957525272</v>
      </c>
      <c r="L476" s="32" t="s">
        <v>1684</v>
      </c>
      <c r="M476" s="35">
        <v>10919038.428865593</v>
      </c>
      <c r="N476" s="32" t="s">
        <v>149</v>
      </c>
      <c r="O476" s="35">
        <v>14194749.957525272</v>
      </c>
      <c r="P476" s="35">
        <v>10919038.428865593</v>
      </c>
      <c r="Q476" s="35">
        <v>0</v>
      </c>
      <c r="R476" s="35">
        <v>0</v>
      </c>
      <c r="S476" s="36">
        <v>0</v>
      </c>
      <c r="T476" s="32" t="s">
        <v>20</v>
      </c>
      <c r="U476" s="32" t="s">
        <v>109</v>
      </c>
      <c r="V476" s="32" t="s">
        <v>1697</v>
      </c>
      <c r="W476" s="36">
        <v>8.6773796249991229</v>
      </c>
      <c r="X476" s="36">
        <v>1</v>
      </c>
      <c r="Y476" s="32" t="s">
        <v>109</v>
      </c>
      <c r="Z476" s="32" t="s">
        <v>109</v>
      </c>
      <c r="AA476" s="36" t="s">
        <v>109</v>
      </c>
      <c r="AB476" s="36" t="s">
        <v>109</v>
      </c>
      <c r="AC476" s="32" t="s">
        <v>109</v>
      </c>
      <c r="AD476" s="38">
        <v>38.787886923746086</v>
      </c>
      <c r="AE476" s="39">
        <v>1741.37</v>
      </c>
      <c r="AF476" s="38">
        <v>10579426.529280432</v>
      </c>
      <c r="AG476" s="39">
        <v>1797.27</v>
      </c>
      <c r="AH476" s="40">
        <v>156.63</v>
      </c>
      <c r="AI476" s="38">
        <v>0</v>
      </c>
      <c r="AJ476" s="38">
        <v>0</v>
      </c>
      <c r="AK476" s="38">
        <v>0</v>
      </c>
      <c r="AL476" s="38">
        <v>10919038.428865593</v>
      </c>
      <c r="AM476" s="38">
        <v>0</v>
      </c>
      <c r="AN476" s="41" t="s">
        <v>109</v>
      </c>
    </row>
    <row r="477" spans="1:40" x14ac:dyDescent="0.15">
      <c r="A477" s="32" t="s">
        <v>153</v>
      </c>
      <c r="B477" s="32" t="s">
        <v>46</v>
      </c>
      <c r="C477" s="32" t="s">
        <v>49</v>
      </c>
      <c r="D477" s="32" t="s">
        <v>632</v>
      </c>
      <c r="E477" s="32" t="s">
        <v>1140</v>
      </c>
      <c r="F477" s="32" t="s">
        <v>1644</v>
      </c>
      <c r="G477" s="32" t="s">
        <v>109</v>
      </c>
      <c r="H477" s="32" t="s">
        <v>1684</v>
      </c>
      <c r="I477" s="35">
        <v>5827461.673821128</v>
      </c>
      <c r="J477" s="32" t="s">
        <v>149</v>
      </c>
      <c r="K477" s="35">
        <v>7575700.1759674661</v>
      </c>
      <c r="L477" s="32" t="s">
        <v>1684</v>
      </c>
      <c r="M477" s="35">
        <v>5827461.673821128</v>
      </c>
      <c r="N477" s="32" t="s">
        <v>149</v>
      </c>
      <c r="O477" s="35">
        <v>7575700.1759674661</v>
      </c>
      <c r="P477" s="35">
        <v>5827461.673821128</v>
      </c>
      <c r="Q477" s="35">
        <v>0</v>
      </c>
      <c r="R477" s="35">
        <v>0</v>
      </c>
      <c r="S477" s="36">
        <v>0</v>
      </c>
      <c r="T477" s="32" t="s">
        <v>20</v>
      </c>
      <c r="U477" s="32" t="s">
        <v>109</v>
      </c>
      <c r="V477" s="32" t="s">
        <v>1697</v>
      </c>
      <c r="W477" s="36">
        <v>8.6773796249991229</v>
      </c>
      <c r="X477" s="36">
        <v>1</v>
      </c>
      <c r="Y477" s="32" t="s">
        <v>109</v>
      </c>
      <c r="Z477" s="32" t="s">
        <v>109</v>
      </c>
      <c r="AA477" s="36" t="s">
        <v>109</v>
      </c>
      <c r="AB477" s="36" t="s">
        <v>109</v>
      </c>
      <c r="AC477" s="32" t="s">
        <v>109</v>
      </c>
      <c r="AD477" s="38">
        <v>113.8472206799885</v>
      </c>
      <c r="AE477" s="39">
        <v>332.7</v>
      </c>
      <c r="AF477" s="38">
        <v>5932669.8688940592</v>
      </c>
      <c r="AG477" s="39">
        <v>326.8</v>
      </c>
      <c r="AH477" s="40">
        <v>156.63</v>
      </c>
      <c r="AI477" s="38">
        <v>0</v>
      </c>
      <c r="AJ477" s="38">
        <v>0</v>
      </c>
      <c r="AK477" s="38">
        <v>0</v>
      </c>
      <c r="AL477" s="38">
        <v>5827461.673821128</v>
      </c>
      <c r="AM477" s="38">
        <v>0</v>
      </c>
      <c r="AN477" s="41" t="s">
        <v>109</v>
      </c>
    </row>
    <row r="478" spans="1:40" x14ac:dyDescent="0.15">
      <c r="A478" s="32" t="s">
        <v>153</v>
      </c>
      <c r="B478" s="32" t="s">
        <v>46</v>
      </c>
      <c r="C478" s="32" t="s">
        <v>49</v>
      </c>
      <c r="D478" s="32" t="s">
        <v>633</v>
      </c>
      <c r="E478" s="32" t="s">
        <v>1141</v>
      </c>
      <c r="F478" s="32" t="s">
        <v>1645</v>
      </c>
      <c r="G478" s="32" t="s">
        <v>109</v>
      </c>
      <c r="H478" s="32" t="s">
        <v>1684</v>
      </c>
      <c r="I478" s="35">
        <v>15232398.970239783</v>
      </c>
      <c r="J478" s="32" t="s">
        <v>149</v>
      </c>
      <c r="K478" s="35">
        <v>19802118.66131172</v>
      </c>
      <c r="L478" s="32" t="s">
        <v>1684</v>
      </c>
      <c r="M478" s="35">
        <v>15232398.970239783</v>
      </c>
      <c r="N478" s="32" t="s">
        <v>149</v>
      </c>
      <c r="O478" s="35">
        <v>19802118.66131172</v>
      </c>
      <c r="P478" s="35">
        <v>15178916.89543286</v>
      </c>
      <c r="Q478" s="35">
        <v>53482.074806923345</v>
      </c>
      <c r="R478" s="35">
        <v>0</v>
      </c>
      <c r="S478" s="36">
        <v>0</v>
      </c>
      <c r="T478" s="32" t="s">
        <v>1694</v>
      </c>
      <c r="U478" s="32" t="s">
        <v>1694</v>
      </c>
      <c r="V478" s="32" t="s">
        <v>1694</v>
      </c>
      <c r="W478" s="36">
        <v>8.6773796249991229</v>
      </c>
      <c r="X478" s="36">
        <v>1</v>
      </c>
      <c r="Y478" s="32" t="s">
        <v>109</v>
      </c>
      <c r="Z478" s="32" t="s">
        <v>109</v>
      </c>
      <c r="AA478" s="36" t="s">
        <v>109</v>
      </c>
      <c r="AB478" s="36" t="s">
        <v>109</v>
      </c>
      <c r="AC478" s="32" t="s">
        <v>109</v>
      </c>
      <c r="AD478" s="38">
        <v>743.9117552511749</v>
      </c>
      <c r="AE478" s="39">
        <v>130.6</v>
      </c>
      <c r="AF478" s="38">
        <v>15217368.100027155</v>
      </c>
      <c r="AG478" s="39">
        <v>130.27000000000001</v>
      </c>
      <c r="AH478" s="40">
        <v>156.63</v>
      </c>
      <c r="AI478" s="38">
        <v>53482.074806923345</v>
      </c>
      <c r="AJ478" s="38">
        <v>0</v>
      </c>
      <c r="AK478" s="38">
        <v>53482.074806923345</v>
      </c>
      <c r="AL478" s="38">
        <v>15232398.970239783</v>
      </c>
      <c r="AM478" s="38">
        <v>0</v>
      </c>
      <c r="AN478" s="41" t="s">
        <v>109</v>
      </c>
    </row>
    <row r="479" spans="1:40" x14ac:dyDescent="0.15">
      <c r="A479" s="32" t="s">
        <v>153</v>
      </c>
      <c r="B479" s="32" t="s">
        <v>46</v>
      </c>
      <c r="C479" s="32" t="s">
        <v>49</v>
      </c>
      <c r="D479" s="32" t="s">
        <v>634</v>
      </c>
      <c r="E479" s="32" t="s">
        <v>1142</v>
      </c>
      <c r="F479" s="32" t="s">
        <v>1646</v>
      </c>
      <c r="G479" s="32" t="s">
        <v>109</v>
      </c>
      <c r="H479" s="32" t="s">
        <v>1684</v>
      </c>
      <c r="I479" s="35">
        <v>10601652.769451905</v>
      </c>
      <c r="J479" s="32" t="s">
        <v>149</v>
      </c>
      <c r="K479" s="35">
        <v>13782148.600287475</v>
      </c>
      <c r="L479" s="32" t="s">
        <v>1684</v>
      </c>
      <c r="M479" s="35">
        <v>10601652.769451905</v>
      </c>
      <c r="N479" s="32" t="s">
        <v>149</v>
      </c>
      <c r="O479" s="35">
        <v>13782148.600287475</v>
      </c>
      <c r="P479" s="35">
        <v>10601652.769451905</v>
      </c>
      <c r="Q479" s="35">
        <v>0</v>
      </c>
      <c r="R479" s="35">
        <v>0</v>
      </c>
      <c r="S479" s="36">
        <v>0</v>
      </c>
      <c r="T479" s="32" t="s">
        <v>20</v>
      </c>
      <c r="U479" s="32" t="s">
        <v>109</v>
      </c>
      <c r="V479" s="32" t="s">
        <v>1697</v>
      </c>
      <c r="W479" s="36">
        <v>8.6773796249991229</v>
      </c>
      <c r="X479" s="36">
        <v>1</v>
      </c>
      <c r="Y479" s="32" t="s">
        <v>109</v>
      </c>
      <c r="Z479" s="32" t="s">
        <v>109</v>
      </c>
      <c r="AA479" s="36" t="s">
        <v>109</v>
      </c>
      <c r="AB479" s="36" t="s">
        <v>109</v>
      </c>
      <c r="AC479" s="32" t="s">
        <v>109</v>
      </c>
      <c r="AD479" s="38">
        <v>126.95006391373718</v>
      </c>
      <c r="AE479" s="39">
        <v>554.37</v>
      </c>
      <c r="AF479" s="38">
        <v>11023197.528741863</v>
      </c>
      <c r="AG479" s="39">
        <v>533.16999999999996</v>
      </c>
      <c r="AH479" s="40">
        <v>156.63</v>
      </c>
      <c r="AI479" s="38">
        <v>0</v>
      </c>
      <c r="AJ479" s="38">
        <v>0</v>
      </c>
      <c r="AK479" s="38">
        <v>0</v>
      </c>
      <c r="AL479" s="38">
        <v>10601652.769451905</v>
      </c>
      <c r="AM479" s="38">
        <v>0</v>
      </c>
      <c r="AN479" s="41" t="s">
        <v>109</v>
      </c>
    </row>
    <row r="480" spans="1:40" x14ac:dyDescent="0.15">
      <c r="A480" s="32" t="s">
        <v>153</v>
      </c>
      <c r="B480" s="32" t="s">
        <v>46</v>
      </c>
      <c r="C480" s="32" t="s">
        <v>49</v>
      </c>
      <c r="D480" s="32" t="s">
        <v>635</v>
      </c>
      <c r="E480" s="32" t="s">
        <v>1143</v>
      </c>
      <c r="F480" s="32" t="s">
        <v>1647</v>
      </c>
      <c r="G480" s="32" t="s">
        <v>109</v>
      </c>
      <c r="H480" s="32" t="s">
        <v>1684</v>
      </c>
      <c r="I480" s="35">
        <v>9050597.6274911668</v>
      </c>
      <c r="J480" s="32" t="s">
        <v>149</v>
      </c>
      <c r="K480" s="35">
        <v>11765776.915738517</v>
      </c>
      <c r="L480" s="32" t="s">
        <v>1684</v>
      </c>
      <c r="M480" s="35">
        <v>9050597.6274911668</v>
      </c>
      <c r="N480" s="32" t="s">
        <v>149</v>
      </c>
      <c r="O480" s="35">
        <v>11765776.915738517</v>
      </c>
      <c r="P480" s="35">
        <v>9050597.6274911668</v>
      </c>
      <c r="Q480" s="35">
        <v>0</v>
      </c>
      <c r="R480" s="35">
        <v>0</v>
      </c>
      <c r="S480" s="36">
        <v>0</v>
      </c>
      <c r="T480" s="32" t="s">
        <v>1694</v>
      </c>
      <c r="U480" s="32" t="s">
        <v>1694</v>
      </c>
      <c r="V480" s="32" t="s">
        <v>1694</v>
      </c>
      <c r="W480" s="36">
        <v>8.6773796249991229</v>
      </c>
      <c r="X480" s="36">
        <v>1</v>
      </c>
      <c r="Y480" s="32" t="s">
        <v>109</v>
      </c>
      <c r="Z480" s="32" t="s">
        <v>109</v>
      </c>
      <c r="AA480" s="36" t="s">
        <v>109</v>
      </c>
      <c r="AB480" s="36" t="s">
        <v>109</v>
      </c>
      <c r="AC480" s="32" t="s">
        <v>109</v>
      </c>
      <c r="AD480" s="38">
        <v>888.56367359991032</v>
      </c>
      <c r="AE480" s="39">
        <v>60.48</v>
      </c>
      <c r="AF480" s="38">
        <v>8417348.0607286245</v>
      </c>
      <c r="AG480" s="39">
        <v>65.03</v>
      </c>
      <c r="AH480" s="40">
        <v>156.63</v>
      </c>
      <c r="AI480" s="38">
        <v>0</v>
      </c>
      <c r="AJ480" s="38">
        <v>0</v>
      </c>
      <c r="AK480" s="38">
        <v>0</v>
      </c>
      <c r="AL480" s="38">
        <v>9050597.6274911668</v>
      </c>
      <c r="AM480" s="38">
        <v>0</v>
      </c>
      <c r="AN480" s="41" t="s">
        <v>109</v>
      </c>
    </row>
    <row r="481" spans="1:40" x14ac:dyDescent="0.15">
      <c r="A481" s="32" t="s">
        <v>153</v>
      </c>
      <c r="B481" s="32" t="s">
        <v>46</v>
      </c>
      <c r="C481" s="32" t="s">
        <v>49</v>
      </c>
      <c r="D481" s="32" t="s">
        <v>636</v>
      </c>
      <c r="E481" s="32" t="s">
        <v>1144</v>
      </c>
      <c r="F481" s="32" t="s">
        <v>1648</v>
      </c>
      <c r="G481" s="32" t="s">
        <v>109</v>
      </c>
      <c r="H481" s="32" t="s">
        <v>1684</v>
      </c>
      <c r="I481" s="35">
        <v>7193626.7600526577</v>
      </c>
      <c r="J481" s="32" t="s">
        <v>149</v>
      </c>
      <c r="K481" s="35">
        <v>9351714.7880684547</v>
      </c>
      <c r="L481" s="32" t="s">
        <v>1684</v>
      </c>
      <c r="M481" s="35">
        <v>7193626.7600526577</v>
      </c>
      <c r="N481" s="32" t="s">
        <v>149</v>
      </c>
      <c r="O481" s="35">
        <v>9351714.7880684547</v>
      </c>
      <c r="P481" s="35">
        <v>7162419.0848741252</v>
      </c>
      <c r="Q481" s="35">
        <v>31207.675178531848</v>
      </c>
      <c r="R481" s="35">
        <v>0</v>
      </c>
      <c r="S481" s="36">
        <v>0</v>
      </c>
      <c r="T481" s="32" t="s">
        <v>20</v>
      </c>
      <c r="U481" s="32" t="s">
        <v>109</v>
      </c>
      <c r="V481" s="32" t="s">
        <v>1697</v>
      </c>
      <c r="W481" s="36">
        <v>8.6773796249991229</v>
      </c>
      <c r="X481" s="36">
        <v>1</v>
      </c>
      <c r="Y481" s="32" t="s">
        <v>109</v>
      </c>
      <c r="Z481" s="32" t="s">
        <v>109</v>
      </c>
      <c r="AA481" s="36" t="s">
        <v>109</v>
      </c>
      <c r="AB481" s="36" t="s">
        <v>109</v>
      </c>
      <c r="AC481" s="32" t="s">
        <v>109</v>
      </c>
      <c r="AD481" s="38">
        <v>385.01533396121113</v>
      </c>
      <c r="AE481" s="39">
        <v>117.28</v>
      </c>
      <c r="AF481" s="38">
        <v>7072564.7320834631</v>
      </c>
      <c r="AG481" s="39">
        <v>118.77</v>
      </c>
      <c r="AH481" s="40">
        <v>156.63</v>
      </c>
      <c r="AI481" s="38">
        <v>31207.675178531848</v>
      </c>
      <c r="AJ481" s="38">
        <v>0</v>
      </c>
      <c r="AK481" s="38">
        <v>31207.675178531848</v>
      </c>
      <c r="AL481" s="38">
        <v>7193626.7600526568</v>
      </c>
      <c r="AM481" s="38">
        <v>0</v>
      </c>
      <c r="AN481" s="41" t="s">
        <v>109</v>
      </c>
    </row>
    <row r="482" spans="1:40" x14ac:dyDescent="0.15">
      <c r="A482" s="32" t="s">
        <v>153</v>
      </c>
      <c r="B482" s="32" t="s">
        <v>46</v>
      </c>
      <c r="C482" s="32" t="s">
        <v>49</v>
      </c>
      <c r="D482" s="32" t="s">
        <v>637</v>
      </c>
      <c r="E482" s="32" t="s">
        <v>1145</v>
      </c>
      <c r="F482" s="32" t="s">
        <v>1649</v>
      </c>
      <c r="G482" s="32" t="s">
        <v>109</v>
      </c>
      <c r="H482" s="32" t="s">
        <v>1684</v>
      </c>
      <c r="I482" s="35">
        <v>1891587.3644289265</v>
      </c>
      <c r="J482" s="32" t="s">
        <v>149</v>
      </c>
      <c r="K482" s="35">
        <v>2459063.5737576047</v>
      </c>
      <c r="L482" s="32" t="s">
        <v>1684</v>
      </c>
      <c r="M482" s="35">
        <v>1891587.3644289265</v>
      </c>
      <c r="N482" s="32" t="s">
        <v>149</v>
      </c>
      <c r="O482" s="35">
        <v>2459063.5737576047</v>
      </c>
      <c r="P482" s="35">
        <v>1891587.3644289265</v>
      </c>
      <c r="Q482" s="35">
        <v>0</v>
      </c>
      <c r="R482" s="35">
        <v>0</v>
      </c>
      <c r="S482" s="36">
        <v>0</v>
      </c>
      <c r="T482" s="32" t="s">
        <v>1694</v>
      </c>
      <c r="U482" s="32" t="s">
        <v>1694</v>
      </c>
      <c r="V482" s="32" t="s">
        <v>1694</v>
      </c>
      <c r="W482" s="36">
        <v>8.6773796249991229</v>
      </c>
      <c r="X482" s="36">
        <v>1</v>
      </c>
      <c r="Y482" s="32" t="s">
        <v>109</v>
      </c>
      <c r="Z482" s="32" t="s">
        <v>109</v>
      </c>
      <c r="AA482" s="36" t="s">
        <v>109</v>
      </c>
      <c r="AB482" s="36" t="s">
        <v>109</v>
      </c>
      <c r="AC482" s="32" t="s">
        <v>109</v>
      </c>
      <c r="AD482" s="38">
        <v>41.044005626245855</v>
      </c>
      <c r="AE482" s="39">
        <v>286.58</v>
      </c>
      <c r="AF482" s="38">
        <v>1842343.3218308527</v>
      </c>
      <c r="AG482" s="39">
        <v>294.24</v>
      </c>
      <c r="AH482" s="40">
        <v>156.63</v>
      </c>
      <c r="AI482" s="38">
        <v>0</v>
      </c>
      <c r="AJ482" s="38">
        <v>0</v>
      </c>
      <c r="AK482" s="38">
        <v>0</v>
      </c>
      <c r="AL482" s="38">
        <v>1891587.3644289265</v>
      </c>
      <c r="AM482" s="38">
        <v>0</v>
      </c>
      <c r="AN482" s="41" t="s">
        <v>109</v>
      </c>
    </row>
    <row r="483" spans="1:40" x14ac:dyDescent="0.15">
      <c r="A483" s="32" t="s">
        <v>153</v>
      </c>
      <c r="B483" s="32" t="s">
        <v>46</v>
      </c>
      <c r="C483" s="32" t="s">
        <v>49</v>
      </c>
      <c r="D483" s="32" t="s">
        <v>638</v>
      </c>
      <c r="E483" s="32" t="s">
        <v>1146</v>
      </c>
      <c r="F483" s="32" t="s">
        <v>1650</v>
      </c>
      <c r="G483" s="32" t="s">
        <v>109</v>
      </c>
      <c r="H483" s="32" t="s">
        <v>1684</v>
      </c>
      <c r="I483" s="35">
        <v>4455104.7565843835</v>
      </c>
      <c r="J483" s="32" t="s">
        <v>149</v>
      </c>
      <c r="K483" s="35">
        <v>5791636.183559699</v>
      </c>
      <c r="L483" s="32" t="s">
        <v>1684</v>
      </c>
      <c r="M483" s="35">
        <v>4455104.7565843835</v>
      </c>
      <c r="N483" s="32" t="s">
        <v>149</v>
      </c>
      <c r="O483" s="35">
        <v>5791636.183559699</v>
      </c>
      <c r="P483" s="35">
        <v>4455104.7565843835</v>
      </c>
      <c r="Q483" s="35">
        <v>0</v>
      </c>
      <c r="R483" s="35">
        <v>0</v>
      </c>
      <c r="S483" s="36">
        <v>0</v>
      </c>
      <c r="T483" s="32" t="s">
        <v>20</v>
      </c>
      <c r="U483" s="32" t="s">
        <v>109</v>
      </c>
      <c r="V483" s="32" t="s">
        <v>1697</v>
      </c>
      <c r="W483" s="36">
        <v>8.6773796249991229</v>
      </c>
      <c r="X483" s="36">
        <v>1</v>
      </c>
      <c r="Y483" s="32" t="s">
        <v>109</v>
      </c>
      <c r="Z483" s="32" t="s">
        <v>109</v>
      </c>
      <c r="AA483" s="36" t="s">
        <v>109</v>
      </c>
      <c r="AB483" s="36" t="s">
        <v>109</v>
      </c>
      <c r="AC483" s="32" t="s">
        <v>109</v>
      </c>
      <c r="AD483" s="38">
        <v>223.87639432497738</v>
      </c>
      <c r="AE483" s="39">
        <v>129.69999999999999</v>
      </c>
      <c r="AF483" s="38">
        <v>4548028.9927387778</v>
      </c>
      <c r="AG483" s="39">
        <v>127.05</v>
      </c>
      <c r="AH483" s="40">
        <v>156.63</v>
      </c>
      <c r="AI483" s="38">
        <v>0</v>
      </c>
      <c r="AJ483" s="38">
        <v>0</v>
      </c>
      <c r="AK483" s="38">
        <v>0</v>
      </c>
      <c r="AL483" s="38">
        <v>4455104.7565843835</v>
      </c>
      <c r="AM483" s="38">
        <v>0</v>
      </c>
      <c r="AN483" s="41" t="s">
        <v>109</v>
      </c>
    </row>
    <row r="484" spans="1:40" x14ac:dyDescent="0.15">
      <c r="A484" s="32" t="s">
        <v>153</v>
      </c>
      <c r="B484" s="32" t="s">
        <v>46</v>
      </c>
      <c r="C484" s="32" t="s">
        <v>49</v>
      </c>
      <c r="D484" s="32" t="s">
        <v>639</v>
      </c>
      <c r="E484" s="32" t="s">
        <v>1147</v>
      </c>
      <c r="F484" s="32" t="s">
        <v>1651</v>
      </c>
      <c r="G484" s="32" t="s">
        <v>109</v>
      </c>
      <c r="H484" s="32" t="s">
        <v>1684</v>
      </c>
      <c r="I484" s="35">
        <v>5765263.5182760777</v>
      </c>
      <c r="J484" s="32" t="s">
        <v>149</v>
      </c>
      <c r="K484" s="35">
        <v>7494842.5737589011</v>
      </c>
      <c r="L484" s="32" t="s">
        <v>1684</v>
      </c>
      <c r="M484" s="35">
        <v>5765263.5182760777</v>
      </c>
      <c r="N484" s="32" t="s">
        <v>149</v>
      </c>
      <c r="O484" s="35">
        <v>7494842.5737589011</v>
      </c>
      <c r="P484" s="35">
        <v>5765263.5182760777</v>
      </c>
      <c r="Q484" s="35">
        <v>0</v>
      </c>
      <c r="R484" s="35">
        <v>0</v>
      </c>
      <c r="S484" s="36">
        <v>0</v>
      </c>
      <c r="T484" s="32" t="s">
        <v>20</v>
      </c>
      <c r="U484" s="32" t="s">
        <v>109</v>
      </c>
      <c r="V484" s="32" t="s">
        <v>1697</v>
      </c>
      <c r="W484" s="36">
        <v>8.6773796249991229</v>
      </c>
      <c r="X484" s="36">
        <v>1</v>
      </c>
      <c r="Y484" s="32" t="s">
        <v>109</v>
      </c>
      <c r="Z484" s="32" t="s">
        <v>109</v>
      </c>
      <c r="AA484" s="36" t="s">
        <v>109</v>
      </c>
      <c r="AB484" s="36" t="s">
        <v>109</v>
      </c>
      <c r="AC484" s="32" t="s">
        <v>109</v>
      </c>
      <c r="AD484" s="38">
        <v>85.906058287491319</v>
      </c>
      <c r="AE484" s="39">
        <v>432.82</v>
      </c>
      <c r="AF484" s="38">
        <v>5823794.7867391957</v>
      </c>
      <c r="AG484" s="39">
        <v>428.47</v>
      </c>
      <c r="AH484" s="40">
        <v>156.63</v>
      </c>
      <c r="AI484" s="38">
        <v>0</v>
      </c>
      <c r="AJ484" s="38">
        <v>0</v>
      </c>
      <c r="AK484" s="38">
        <v>0</v>
      </c>
      <c r="AL484" s="38">
        <v>5765263.5182760777</v>
      </c>
      <c r="AM484" s="38">
        <v>0</v>
      </c>
      <c r="AN484" s="41" t="s">
        <v>109</v>
      </c>
    </row>
    <row r="485" spans="1:40" x14ac:dyDescent="0.15">
      <c r="A485" s="32" t="s">
        <v>153</v>
      </c>
      <c r="B485" s="32" t="s">
        <v>46</v>
      </c>
      <c r="C485" s="32" t="s">
        <v>49</v>
      </c>
      <c r="D485" s="32" t="s">
        <v>640</v>
      </c>
      <c r="E485" s="32" t="s">
        <v>1148</v>
      </c>
      <c r="F485" s="32" t="s">
        <v>1652</v>
      </c>
      <c r="G485" s="32" t="s">
        <v>109</v>
      </c>
      <c r="H485" s="32" t="s">
        <v>1684</v>
      </c>
      <c r="I485" s="35">
        <v>21020118.766021192</v>
      </c>
      <c r="J485" s="32" t="s">
        <v>149</v>
      </c>
      <c r="K485" s="35">
        <v>27326154.39582755</v>
      </c>
      <c r="L485" s="32" t="s">
        <v>1684</v>
      </c>
      <c r="M485" s="35">
        <v>21020118.766021192</v>
      </c>
      <c r="N485" s="32" t="s">
        <v>149</v>
      </c>
      <c r="O485" s="35">
        <v>27326154.39582755</v>
      </c>
      <c r="P485" s="35">
        <v>20991193.588779218</v>
      </c>
      <c r="Q485" s="35">
        <v>28925.17724197208</v>
      </c>
      <c r="R485" s="35">
        <v>0</v>
      </c>
      <c r="S485" s="36">
        <v>0</v>
      </c>
      <c r="T485" s="32" t="s">
        <v>1694</v>
      </c>
      <c r="U485" s="32" t="s">
        <v>1694</v>
      </c>
      <c r="V485" s="32" t="s">
        <v>1694</v>
      </c>
      <c r="W485" s="36">
        <v>8.6773796249991229</v>
      </c>
      <c r="X485" s="36">
        <v>1</v>
      </c>
      <c r="Y485" s="32" t="s">
        <v>109</v>
      </c>
      <c r="Z485" s="32" t="s">
        <v>109</v>
      </c>
      <c r="AA485" s="36" t="s">
        <v>109</v>
      </c>
      <c r="AB485" s="36" t="s">
        <v>109</v>
      </c>
      <c r="AC485" s="32" t="s">
        <v>109</v>
      </c>
      <c r="AD485" s="38">
        <v>1109.142663667388</v>
      </c>
      <c r="AE485" s="39">
        <v>119.92</v>
      </c>
      <c r="AF485" s="38">
        <v>20833103.793569416</v>
      </c>
      <c r="AG485" s="39">
        <v>120.83</v>
      </c>
      <c r="AH485" s="40">
        <v>156.63</v>
      </c>
      <c r="AI485" s="38">
        <v>28925.17724197208</v>
      </c>
      <c r="AJ485" s="38">
        <v>0</v>
      </c>
      <c r="AK485" s="38">
        <v>28925.17724197208</v>
      </c>
      <c r="AL485" s="38">
        <v>21020118.766021192</v>
      </c>
      <c r="AM485" s="38">
        <v>0</v>
      </c>
      <c r="AN485" s="41" t="s">
        <v>109</v>
      </c>
    </row>
    <row r="486" spans="1:40" x14ac:dyDescent="0.15">
      <c r="A486" s="32" t="s">
        <v>153</v>
      </c>
      <c r="B486" s="32" t="s">
        <v>46</v>
      </c>
      <c r="C486" s="32" t="s">
        <v>49</v>
      </c>
      <c r="D486" s="32" t="s">
        <v>641</v>
      </c>
      <c r="E486" s="32" t="s">
        <v>1149</v>
      </c>
      <c r="F486" s="32" t="s">
        <v>1653</v>
      </c>
      <c r="G486" s="32" t="s">
        <v>109</v>
      </c>
      <c r="H486" s="32" t="s">
        <v>1684</v>
      </c>
      <c r="I486" s="35">
        <v>3996768.0812320216</v>
      </c>
      <c r="J486" s="32" t="s">
        <v>149</v>
      </c>
      <c r="K486" s="35">
        <v>5195798.5056016278</v>
      </c>
      <c r="L486" s="32" t="s">
        <v>1684</v>
      </c>
      <c r="M486" s="35">
        <v>3996768.0812320216</v>
      </c>
      <c r="N486" s="32" t="s">
        <v>149</v>
      </c>
      <c r="O486" s="35">
        <v>5195798.5056016278</v>
      </c>
      <c r="P486" s="35">
        <v>3996768.0812320216</v>
      </c>
      <c r="Q486" s="35">
        <v>0</v>
      </c>
      <c r="R486" s="35">
        <v>0</v>
      </c>
      <c r="S486" s="36">
        <v>0</v>
      </c>
      <c r="T486" s="32" t="s">
        <v>20</v>
      </c>
      <c r="U486" s="32" t="s">
        <v>109</v>
      </c>
      <c r="V486" s="32" t="s">
        <v>1697</v>
      </c>
      <c r="W486" s="36">
        <v>8.6773796249991229</v>
      </c>
      <c r="X486" s="36">
        <v>1</v>
      </c>
      <c r="Y486" s="32" t="s">
        <v>109</v>
      </c>
      <c r="Z486" s="32" t="s">
        <v>109</v>
      </c>
      <c r="AA486" s="36" t="s">
        <v>109</v>
      </c>
      <c r="AB486" s="36" t="s">
        <v>109</v>
      </c>
      <c r="AC486" s="32" t="s">
        <v>109</v>
      </c>
      <c r="AD486" s="38">
        <v>51.717182564994779</v>
      </c>
      <c r="AE486" s="39">
        <v>471.5</v>
      </c>
      <c r="AF486" s="38">
        <v>3819367.992499928</v>
      </c>
      <c r="AG486" s="39">
        <v>493.4</v>
      </c>
      <c r="AH486" s="40">
        <v>156.63</v>
      </c>
      <c r="AI486" s="38">
        <v>0</v>
      </c>
      <c r="AJ486" s="38">
        <v>0</v>
      </c>
      <c r="AK486" s="38">
        <v>0</v>
      </c>
      <c r="AL486" s="38">
        <v>3996768.0812320216</v>
      </c>
      <c r="AM486" s="38">
        <v>0</v>
      </c>
      <c r="AN486" s="41" t="s">
        <v>109</v>
      </c>
    </row>
    <row r="487" spans="1:40" x14ac:dyDescent="0.15">
      <c r="A487" s="32" t="s">
        <v>153</v>
      </c>
      <c r="B487" s="32" t="s">
        <v>46</v>
      </c>
      <c r="C487" s="32" t="s">
        <v>49</v>
      </c>
      <c r="D487" s="32" t="s">
        <v>642</v>
      </c>
      <c r="E487" s="32" t="s">
        <v>1150</v>
      </c>
      <c r="F487" s="32" t="s">
        <v>1654</v>
      </c>
      <c r="G487" s="32" t="s">
        <v>109</v>
      </c>
      <c r="H487" s="32" t="s">
        <v>1684</v>
      </c>
      <c r="I487" s="35">
        <v>15175911.398225944</v>
      </c>
      <c r="J487" s="32" t="s">
        <v>149</v>
      </c>
      <c r="K487" s="35">
        <v>19728684.817693729</v>
      </c>
      <c r="L487" s="32" t="s">
        <v>1684</v>
      </c>
      <c r="M487" s="35">
        <v>15175911.398225944</v>
      </c>
      <c r="N487" s="32" t="s">
        <v>149</v>
      </c>
      <c r="O487" s="35">
        <v>19728684.817693729</v>
      </c>
      <c r="P487" s="35">
        <v>15175911.398225944</v>
      </c>
      <c r="Q487" s="35">
        <v>0</v>
      </c>
      <c r="R487" s="35">
        <v>0</v>
      </c>
      <c r="S487" s="36">
        <v>0</v>
      </c>
      <c r="T487" s="32" t="s">
        <v>1694</v>
      </c>
      <c r="U487" s="32" t="s">
        <v>1694</v>
      </c>
      <c r="V487" s="32" t="s">
        <v>1694</v>
      </c>
      <c r="W487" s="36">
        <v>8.6773796249991229</v>
      </c>
      <c r="X487" s="36">
        <v>1</v>
      </c>
      <c r="Y487" s="32" t="s">
        <v>109</v>
      </c>
      <c r="Z487" s="32" t="s">
        <v>109</v>
      </c>
      <c r="AA487" s="36" t="s">
        <v>109</v>
      </c>
      <c r="AB487" s="36" t="s">
        <v>109</v>
      </c>
      <c r="AC487" s="32" t="s">
        <v>109</v>
      </c>
      <c r="AD487" s="38">
        <v>365.66477739746307</v>
      </c>
      <c r="AE487" s="39">
        <v>284</v>
      </c>
      <c r="AF487" s="38">
        <v>16265837.050202014</v>
      </c>
      <c r="AG487" s="39">
        <v>264.97000000000003</v>
      </c>
      <c r="AH487" s="40">
        <v>156.63</v>
      </c>
      <c r="AI487" s="38">
        <v>0</v>
      </c>
      <c r="AJ487" s="38">
        <v>0</v>
      </c>
      <c r="AK487" s="38">
        <v>0</v>
      </c>
      <c r="AL487" s="38">
        <v>15175911.398225944</v>
      </c>
      <c r="AM487" s="38">
        <v>0</v>
      </c>
      <c r="AN487" s="41" t="s">
        <v>109</v>
      </c>
    </row>
    <row r="488" spans="1:40" x14ac:dyDescent="0.15">
      <c r="A488" s="32" t="s">
        <v>153</v>
      </c>
      <c r="B488" s="32" t="s">
        <v>46</v>
      </c>
      <c r="C488" s="32" t="s">
        <v>49</v>
      </c>
      <c r="D488" s="32" t="s">
        <v>643</v>
      </c>
      <c r="E488" s="32" t="s">
        <v>1151</v>
      </c>
      <c r="F488" s="32" t="s">
        <v>1655</v>
      </c>
      <c r="G488" s="32" t="s">
        <v>109</v>
      </c>
      <c r="H488" s="32" t="s">
        <v>1684</v>
      </c>
      <c r="I488" s="35">
        <v>10231396.790494854</v>
      </c>
      <c r="J488" s="32" t="s">
        <v>149</v>
      </c>
      <c r="K488" s="35">
        <v>13300815.827643311</v>
      </c>
      <c r="L488" s="32" t="s">
        <v>1684</v>
      </c>
      <c r="M488" s="35">
        <v>10231396.790494854</v>
      </c>
      <c r="N488" s="32" t="s">
        <v>149</v>
      </c>
      <c r="O488" s="35">
        <v>13300815.827643311</v>
      </c>
      <c r="P488" s="35">
        <v>10231396.790494854</v>
      </c>
      <c r="Q488" s="35">
        <v>0</v>
      </c>
      <c r="R488" s="35">
        <v>0</v>
      </c>
      <c r="S488" s="36">
        <v>0</v>
      </c>
      <c r="T488" s="32" t="s">
        <v>20</v>
      </c>
      <c r="U488" s="32" t="s">
        <v>109</v>
      </c>
      <c r="V488" s="32" t="s">
        <v>1697</v>
      </c>
      <c r="W488" s="36">
        <v>8.6773796249991229</v>
      </c>
      <c r="X488" s="36">
        <v>1</v>
      </c>
      <c r="Y488" s="32" t="s">
        <v>109</v>
      </c>
      <c r="Z488" s="32" t="s">
        <v>109</v>
      </c>
      <c r="AA488" s="36" t="s">
        <v>109</v>
      </c>
      <c r="AB488" s="36" t="s">
        <v>109</v>
      </c>
      <c r="AC488" s="32" t="s">
        <v>109</v>
      </c>
      <c r="AD488" s="38">
        <v>490.1851750162005</v>
      </c>
      <c r="AE488" s="39">
        <v>133.76</v>
      </c>
      <c r="AF488" s="38">
        <v>10269785.604729647</v>
      </c>
      <c r="AG488" s="39">
        <v>133.26</v>
      </c>
      <c r="AH488" s="40">
        <v>156.63</v>
      </c>
      <c r="AI488" s="38">
        <v>0</v>
      </c>
      <c r="AJ488" s="38">
        <v>0</v>
      </c>
      <c r="AK488" s="38">
        <v>0</v>
      </c>
      <c r="AL488" s="38">
        <v>10231396.790494854</v>
      </c>
      <c r="AM488" s="38">
        <v>0</v>
      </c>
      <c r="AN488" s="41" t="s">
        <v>109</v>
      </c>
    </row>
    <row r="489" spans="1:40" x14ac:dyDescent="0.15">
      <c r="A489" s="32" t="s">
        <v>153</v>
      </c>
      <c r="B489" s="32" t="s">
        <v>46</v>
      </c>
      <c r="C489" s="32" t="s">
        <v>49</v>
      </c>
      <c r="D489" s="32" t="s">
        <v>644</v>
      </c>
      <c r="E489" s="32" t="s">
        <v>1152</v>
      </c>
      <c r="F489" s="32" t="s">
        <v>1656</v>
      </c>
      <c r="G489" s="32" t="s">
        <v>109</v>
      </c>
      <c r="H489" s="32" t="s">
        <v>1684</v>
      </c>
      <c r="I489" s="35">
        <v>18371115.38752589</v>
      </c>
      <c r="J489" s="32" t="s">
        <v>149</v>
      </c>
      <c r="K489" s="35">
        <v>23882450.003783658</v>
      </c>
      <c r="L489" s="32" t="s">
        <v>1684</v>
      </c>
      <c r="M489" s="35">
        <v>18371115.38752589</v>
      </c>
      <c r="N489" s="32" t="s">
        <v>149</v>
      </c>
      <c r="O489" s="35">
        <v>23882450.003783658</v>
      </c>
      <c r="P489" s="35">
        <v>18371115.38752589</v>
      </c>
      <c r="Q489" s="35">
        <v>0</v>
      </c>
      <c r="R489" s="35">
        <v>0</v>
      </c>
      <c r="S489" s="36">
        <v>0</v>
      </c>
      <c r="T489" s="32" t="s">
        <v>20</v>
      </c>
      <c r="U489" s="32" t="s">
        <v>109</v>
      </c>
      <c r="V489" s="32" t="s">
        <v>1697</v>
      </c>
      <c r="W489" s="36">
        <v>8.6773796249991229</v>
      </c>
      <c r="X489" s="36">
        <v>1</v>
      </c>
      <c r="Y489" s="32" t="s">
        <v>109</v>
      </c>
      <c r="Z489" s="32" t="s">
        <v>109</v>
      </c>
      <c r="AA489" s="36" t="s">
        <v>109</v>
      </c>
      <c r="AB489" s="36" t="s">
        <v>109</v>
      </c>
      <c r="AC489" s="32" t="s">
        <v>109</v>
      </c>
      <c r="AD489" s="38">
        <v>598.4788727361896</v>
      </c>
      <c r="AE489" s="39">
        <v>206.96</v>
      </c>
      <c r="AF489" s="38">
        <v>19400377.825638775</v>
      </c>
      <c r="AG489" s="39">
        <v>195.98</v>
      </c>
      <c r="AH489" s="40">
        <v>156.63</v>
      </c>
      <c r="AI489" s="38">
        <v>0</v>
      </c>
      <c r="AJ489" s="38">
        <v>0</v>
      </c>
      <c r="AK489" s="38">
        <v>0</v>
      </c>
      <c r="AL489" s="38">
        <v>18371115.38752589</v>
      </c>
      <c r="AM489" s="38">
        <v>0</v>
      </c>
      <c r="AN489" s="41" t="s">
        <v>109</v>
      </c>
    </row>
    <row r="490" spans="1:40" x14ac:dyDescent="0.15">
      <c r="A490" s="32" t="s">
        <v>153</v>
      </c>
      <c r="B490" s="32" t="s">
        <v>46</v>
      </c>
      <c r="C490" s="32" t="s">
        <v>49</v>
      </c>
      <c r="D490" s="32" t="s">
        <v>645</v>
      </c>
      <c r="E490" s="32" t="s">
        <v>1153</v>
      </c>
      <c r="F490" s="32" t="s">
        <v>1657</v>
      </c>
      <c r="G490" s="32" t="s">
        <v>109</v>
      </c>
      <c r="H490" s="32" t="s">
        <v>1684</v>
      </c>
      <c r="I490" s="35">
        <v>95470444.690638036</v>
      </c>
      <c r="J490" s="32" t="s">
        <v>149</v>
      </c>
      <c r="K490" s="35">
        <v>124111578.09782946</v>
      </c>
      <c r="L490" s="32" t="s">
        <v>1684</v>
      </c>
      <c r="M490" s="35">
        <v>95470444.690638036</v>
      </c>
      <c r="N490" s="32" t="s">
        <v>149</v>
      </c>
      <c r="O490" s="35">
        <v>124111578.09782946</v>
      </c>
      <c r="P490" s="35">
        <v>95470444.690638036</v>
      </c>
      <c r="Q490" s="35">
        <v>0</v>
      </c>
      <c r="R490" s="35">
        <v>0</v>
      </c>
      <c r="S490" s="36">
        <v>0</v>
      </c>
      <c r="T490" s="32" t="s">
        <v>20</v>
      </c>
      <c r="U490" s="32" t="s">
        <v>109</v>
      </c>
      <c r="V490" s="32" t="s">
        <v>1697</v>
      </c>
      <c r="W490" s="36">
        <v>8.6773796249991229</v>
      </c>
      <c r="X490" s="36">
        <v>1</v>
      </c>
      <c r="Y490" s="32" t="s">
        <v>109</v>
      </c>
      <c r="Z490" s="32" t="s">
        <v>109</v>
      </c>
      <c r="AA490" s="36" t="s">
        <v>109</v>
      </c>
      <c r="AB490" s="36" t="s">
        <v>109</v>
      </c>
      <c r="AC490" s="32" t="s">
        <v>109</v>
      </c>
      <c r="AD490" s="38">
        <v>3676.9528422971284</v>
      </c>
      <c r="AE490" s="39">
        <v>174.01</v>
      </c>
      <c r="AF490" s="38">
        <v>100216034.70915584</v>
      </c>
      <c r="AG490" s="39">
        <v>165.77</v>
      </c>
      <c r="AH490" s="40">
        <v>156.63</v>
      </c>
      <c r="AI490" s="38">
        <v>0</v>
      </c>
      <c r="AJ490" s="38">
        <v>0</v>
      </c>
      <c r="AK490" s="38">
        <v>0</v>
      </c>
      <c r="AL490" s="38">
        <v>95470444.690638036</v>
      </c>
      <c r="AM490" s="38">
        <v>0</v>
      </c>
      <c r="AN490" s="41" t="s">
        <v>109</v>
      </c>
    </row>
    <row r="491" spans="1:40" x14ac:dyDescent="0.15">
      <c r="A491" s="32" t="s">
        <v>153</v>
      </c>
      <c r="B491" s="32" t="s">
        <v>46</v>
      </c>
      <c r="C491" s="32" t="s">
        <v>49</v>
      </c>
      <c r="D491" s="32" t="s">
        <v>646</v>
      </c>
      <c r="E491" s="32" t="s">
        <v>1154</v>
      </c>
      <c r="F491" s="32" t="s">
        <v>1658</v>
      </c>
      <c r="G491" s="32" t="s">
        <v>109</v>
      </c>
      <c r="H491" s="32" t="s">
        <v>1684</v>
      </c>
      <c r="I491" s="35">
        <v>25125622.570691299</v>
      </c>
      <c r="J491" s="32" t="s">
        <v>149</v>
      </c>
      <c r="K491" s="35">
        <v>32663309.341898691</v>
      </c>
      <c r="L491" s="32" t="s">
        <v>1684</v>
      </c>
      <c r="M491" s="35">
        <v>25125622.570691299</v>
      </c>
      <c r="N491" s="32" t="s">
        <v>149</v>
      </c>
      <c r="O491" s="35">
        <v>32663309.341898691</v>
      </c>
      <c r="P491" s="35">
        <v>25125622.570691299</v>
      </c>
      <c r="Q491" s="35">
        <v>0</v>
      </c>
      <c r="R491" s="35">
        <v>0</v>
      </c>
      <c r="S491" s="36">
        <v>0</v>
      </c>
      <c r="T491" s="32" t="s">
        <v>1694</v>
      </c>
      <c r="U491" s="32" t="s">
        <v>1694</v>
      </c>
      <c r="V491" s="32" t="s">
        <v>1694</v>
      </c>
      <c r="W491" s="36">
        <v>8.6773796249991229</v>
      </c>
      <c r="X491" s="36">
        <v>1</v>
      </c>
      <c r="Y491" s="32" t="s">
        <v>109</v>
      </c>
      <c r="Z491" s="32" t="s">
        <v>109</v>
      </c>
      <c r="AA491" s="36" t="s">
        <v>109</v>
      </c>
      <c r="AB491" s="36" t="s">
        <v>109</v>
      </c>
      <c r="AC491" s="32" t="s">
        <v>109</v>
      </c>
      <c r="AD491" s="38">
        <v>1251.2781419248736</v>
      </c>
      <c r="AE491" s="39">
        <v>122.5</v>
      </c>
      <c r="AF491" s="38">
        <v>24008492.726174284</v>
      </c>
      <c r="AG491" s="39">
        <v>128.19999999999999</v>
      </c>
      <c r="AH491" s="40">
        <v>156.63</v>
      </c>
      <c r="AI491" s="38">
        <v>0</v>
      </c>
      <c r="AJ491" s="38">
        <v>0</v>
      </c>
      <c r="AK491" s="38">
        <v>0</v>
      </c>
      <c r="AL491" s="38">
        <v>25125622.570691299</v>
      </c>
      <c r="AM491" s="38">
        <v>0</v>
      </c>
      <c r="AN491" s="41" t="s">
        <v>109</v>
      </c>
    </row>
    <row r="492" spans="1:40" x14ac:dyDescent="0.15">
      <c r="A492" s="32" t="s">
        <v>153</v>
      </c>
      <c r="B492" s="32" t="s">
        <v>46</v>
      </c>
      <c r="C492" s="32" t="s">
        <v>49</v>
      </c>
      <c r="D492" s="32" t="s">
        <v>647</v>
      </c>
      <c r="E492" s="32" t="s">
        <v>1155</v>
      </c>
      <c r="F492" s="32" t="s">
        <v>1659</v>
      </c>
      <c r="G492" s="32" t="s">
        <v>109</v>
      </c>
      <c r="H492" s="32" t="s">
        <v>1684</v>
      </c>
      <c r="I492" s="35">
        <v>4222129.5223060213</v>
      </c>
      <c r="J492" s="32" t="s">
        <v>149</v>
      </c>
      <c r="K492" s="35">
        <v>5488768.3789978279</v>
      </c>
      <c r="L492" s="32" t="s">
        <v>1684</v>
      </c>
      <c r="M492" s="35">
        <v>4222129.5223060213</v>
      </c>
      <c r="N492" s="32" t="s">
        <v>149</v>
      </c>
      <c r="O492" s="35">
        <v>5488768.3789978279</v>
      </c>
      <c r="P492" s="35">
        <v>4222129.5223060213</v>
      </c>
      <c r="Q492" s="35">
        <v>0</v>
      </c>
      <c r="R492" s="35">
        <v>0</v>
      </c>
      <c r="S492" s="36">
        <v>0</v>
      </c>
      <c r="T492" s="32" t="s">
        <v>20</v>
      </c>
      <c r="U492" s="32" t="s">
        <v>109</v>
      </c>
      <c r="V492" s="32" t="s">
        <v>1697</v>
      </c>
      <c r="W492" s="36">
        <v>8.6773796249991229</v>
      </c>
      <c r="X492" s="36">
        <v>1</v>
      </c>
      <c r="Y492" s="32" t="s">
        <v>109</v>
      </c>
      <c r="Z492" s="32" t="s">
        <v>109</v>
      </c>
      <c r="AA492" s="36" t="s">
        <v>109</v>
      </c>
      <c r="AB492" s="36" t="s">
        <v>109</v>
      </c>
      <c r="AC492" s="32" t="s">
        <v>109</v>
      </c>
      <c r="AD492" s="38">
        <v>31.238566649996844</v>
      </c>
      <c r="AE492" s="39">
        <v>1022.65</v>
      </c>
      <c r="AF492" s="38">
        <v>5003720.8027814412</v>
      </c>
      <c r="AG492" s="39">
        <v>862.91</v>
      </c>
      <c r="AH492" s="40">
        <v>156.63</v>
      </c>
      <c r="AI492" s="38">
        <v>0</v>
      </c>
      <c r="AJ492" s="38">
        <v>0</v>
      </c>
      <c r="AK492" s="38">
        <v>0</v>
      </c>
      <c r="AL492" s="38">
        <v>4222129.5223060213</v>
      </c>
      <c r="AM492" s="38">
        <v>0</v>
      </c>
      <c r="AN492" s="41" t="s">
        <v>109</v>
      </c>
    </row>
    <row r="493" spans="1:40" x14ac:dyDescent="0.15">
      <c r="A493" s="32" t="s">
        <v>153</v>
      </c>
      <c r="B493" s="32" t="s">
        <v>46</v>
      </c>
      <c r="C493" s="32" t="s">
        <v>49</v>
      </c>
      <c r="D493" s="32" t="s">
        <v>648</v>
      </c>
      <c r="E493" s="32" t="s">
        <v>1156</v>
      </c>
      <c r="F493" s="32" t="s">
        <v>1660</v>
      </c>
      <c r="G493" s="32" t="s">
        <v>109</v>
      </c>
      <c r="H493" s="32" t="s">
        <v>1684</v>
      </c>
      <c r="I493" s="35">
        <v>4414064.7425527656</v>
      </c>
      <c r="J493" s="32" t="s">
        <v>149</v>
      </c>
      <c r="K493" s="35">
        <v>5738284.1653185952</v>
      </c>
      <c r="L493" s="32" t="s">
        <v>1684</v>
      </c>
      <c r="M493" s="35">
        <v>4414064.7425527656</v>
      </c>
      <c r="N493" s="32" t="s">
        <v>149</v>
      </c>
      <c r="O493" s="35">
        <v>5738284.1653185952</v>
      </c>
      <c r="P493" s="35">
        <v>4414064.7425527656</v>
      </c>
      <c r="Q493" s="35">
        <v>0</v>
      </c>
      <c r="R493" s="35">
        <v>0</v>
      </c>
      <c r="S493" s="36">
        <v>0</v>
      </c>
      <c r="T493" s="32" t="s">
        <v>20</v>
      </c>
      <c r="U493" s="32" t="s">
        <v>109</v>
      </c>
      <c r="V493" s="32" t="s">
        <v>1697</v>
      </c>
      <c r="W493" s="36">
        <v>8.6773796249991229</v>
      </c>
      <c r="X493" s="36">
        <v>1</v>
      </c>
      <c r="Y493" s="32" t="s">
        <v>109</v>
      </c>
      <c r="Z493" s="32" t="s">
        <v>109</v>
      </c>
      <c r="AA493" s="36" t="s">
        <v>109</v>
      </c>
      <c r="AB493" s="36" t="s">
        <v>109</v>
      </c>
      <c r="AC493" s="32" t="s">
        <v>109</v>
      </c>
      <c r="AD493" s="38">
        <v>720.5696040599272</v>
      </c>
      <c r="AE493" s="39">
        <v>41.93</v>
      </c>
      <c r="AF493" s="38">
        <v>4732337.9243544992</v>
      </c>
      <c r="AG493" s="39">
        <v>39.11</v>
      </c>
      <c r="AH493" s="40">
        <v>156.63</v>
      </c>
      <c r="AI493" s="38">
        <v>0</v>
      </c>
      <c r="AJ493" s="38">
        <v>0</v>
      </c>
      <c r="AK493" s="38">
        <v>0</v>
      </c>
      <c r="AL493" s="38">
        <v>4414064.7425527656</v>
      </c>
      <c r="AM493" s="38">
        <v>0</v>
      </c>
      <c r="AN493" s="41" t="s">
        <v>109</v>
      </c>
    </row>
    <row r="494" spans="1:40" x14ac:dyDescent="0.15">
      <c r="A494" s="32" t="s">
        <v>153</v>
      </c>
      <c r="B494" s="32" t="s">
        <v>46</v>
      </c>
      <c r="C494" s="32" t="s">
        <v>49</v>
      </c>
      <c r="D494" s="32" t="s">
        <v>649</v>
      </c>
      <c r="E494" s="32" t="s">
        <v>1157</v>
      </c>
      <c r="F494" s="32" t="s">
        <v>1661</v>
      </c>
      <c r="G494" s="32" t="s">
        <v>109</v>
      </c>
      <c r="H494" s="32" t="s">
        <v>1684</v>
      </c>
      <c r="I494" s="35">
        <v>45236451.394783087</v>
      </c>
      <c r="J494" s="32" t="s">
        <v>149</v>
      </c>
      <c r="K494" s="35">
        <v>58807386.813218012</v>
      </c>
      <c r="L494" s="32" t="s">
        <v>1684</v>
      </c>
      <c r="M494" s="35">
        <v>45236451.394783087</v>
      </c>
      <c r="N494" s="32" t="s">
        <v>149</v>
      </c>
      <c r="O494" s="35">
        <v>58807386.813218012</v>
      </c>
      <c r="P494" s="35">
        <v>45236451.394783087</v>
      </c>
      <c r="Q494" s="35">
        <v>0</v>
      </c>
      <c r="R494" s="35">
        <v>0</v>
      </c>
      <c r="S494" s="36">
        <v>0</v>
      </c>
      <c r="T494" s="32" t="s">
        <v>20</v>
      </c>
      <c r="U494" s="32" t="s">
        <v>109</v>
      </c>
      <c r="V494" s="32" t="s">
        <v>1697</v>
      </c>
      <c r="W494" s="36">
        <v>8.6773796249991229</v>
      </c>
      <c r="X494" s="36">
        <v>1</v>
      </c>
      <c r="Y494" s="32" t="s">
        <v>109</v>
      </c>
      <c r="Z494" s="32" t="s">
        <v>109</v>
      </c>
      <c r="AA494" s="36" t="s">
        <v>109</v>
      </c>
      <c r="AB494" s="36" t="s">
        <v>109</v>
      </c>
      <c r="AC494" s="32" t="s">
        <v>109</v>
      </c>
      <c r="AD494" s="38">
        <v>3371.5958532934096</v>
      </c>
      <c r="AE494" s="39">
        <v>91.62</v>
      </c>
      <c r="AF494" s="38">
        <v>48383886.062152229</v>
      </c>
      <c r="AG494" s="39">
        <v>85.66</v>
      </c>
      <c r="AH494" s="40">
        <v>156.63</v>
      </c>
      <c r="AI494" s="38">
        <v>0</v>
      </c>
      <c r="AJ494" s="38">
        <v>0</v>
      </c>
      <c r="AK494" s="38">
        <v>0</v>
      </c>
      <c r="AL494" s="38">
        <v>45236451.394783087</v>
      </c>
      <c r="AM494" s="38">
        <v>0</v>
      </c>
      <c r="AN494" s="41" t="s">
        <v>109</v>
      </c>
    </row>
    <row r="495" spans="1:40" x14ac:dyDescent="0.15">
      <c r="A495" s="32" t="s">
        <v>153</v>
      </c>
      <c r="B495" s="32" t="s">
        <v>46</v>
      </c>
      <c r="C495" s="32" t="s">
        <v>49</v>
      </c>
      <c r="D495" s="32" t="s">
        <v>650</v>
      </c>
      <c r="E495" s="32" t="s">
        <v>1158</v>
      </c>
      <c r="F495" s="32" t="s">
        <v>1662</v>
      </c>
      <c r="G495" s="32" t="s">
        <v>109</v>
      </c>
      <c r="H495" s="32" t="s">
        <v>1684</v>
      </c>
      <c r="I495" s="35">
        <v>3275429.5745635228</v>
      </c>
      <c r="J495" s="32" t="s">
        <v>149</v>
      </c>
      <c r="K495" s="35">
        <v>4258058.4469325803</v>
      </c>
      <c r="L495" s="32" t="s">
        <v>1684</v>
      </c>
      <c r="M495" s="35">
        <v>3275429.5745635228</v>
      </c>
      <c r="N495" s="32" t="s">
        <v>149</v>
      </c>
      <c r="O495" s="35">
        <v>4258058.4469325803</v>
      </c>
      <c r="P495" s="35">
        <v>3275429.5745635228</v>
      </c>
      <c r="Q495" s="35">
        <v>0</v>
      </c>
      <c r="R495" s="35">
        <v>0</v>
      </c>
      <c r="S495" s="36">
        <v>0</v>
      </c>
      <c r="T495" s="32" t="s">
        <v>20</v>
      </c>
      <c r="U495" s="32" t="s">
        <v>109</v>
      </c>
      <c r="V495" s="32" t="s">
        <v>1697</v>
      </c>
      <c r="W495" s="36">
        <v>8.6773796249991229</v>
      </c>
      <c r="X495" s="36">
        <v>1</v>
      </c>
      <c r="Y495" s="32" t="s">
        <v>109</v>
      </c>
      <c r="Z495" s="32" t="s">
        <v>109</v>
      </c>
      <c r="AA495" s="36" t="s">
        <v>109</v>
      </c>
      <c r="AB495" s="36" t="s">
        <v>109</v>
      </c>
      <c r="AC495" s="32" t="s">
        <v>109</v>
      </c>
      <c r="AD495" s="38">
        <v>239.84277283497579</v>
      </c>
      <c r="AE495" s="39">
        <v>82.82</v>
      </c>
      <c r="AF495" s="38">
        <v>3111263.6178189046</v>
      </c>
      <c r="AG495" s="39">
        <v>87.19</v>
      </c>
      <c r="AH495" s="40">
        <v>156.63</v>
      </c>
      <c r="AI495" s="38">
        <v>0</v>
      </c>
      <c r="AJ495" s="38">
        <v>0</v>
      </c>
      <c r="AK495" s="38">
        <v>0</v>
      </c>
      <c r="AL495" s="38">
        <v>3275429.5745635228</v>
      </c>
      <c r="AM495" s="38">
        <v>0</v>
      </c>
      <c r="AN495" s="41" t="s">
        <v>109</v>
      </c>
    </row>
    <row r="496" spans="1:40" x14ac:dyDescent="0.15">
      <c r="A496" s="32" t="s">
        <v>153</v>
      </c>
      <c r="B496" s="32" t="s">
        <v>46</v>
      </c>
      <c r="C496" s="32" t="s">
        <v>49</v>
      </c>
      <c r="D496" s="32" t="s">
        <v>651</v>
      </c>
      <c r="E496" s="32" t="s">
        <v>1159</v>
      </c>
      <c r="F496" s="32" t="s">
        <v>1663</v>
      </c>
      <c r="G496" s="32" t="s">
        <v>109</v>
      </c>
      <c r="H496" s="32" t="s">
        <v>1684</v>
      </c>
      <c r="I496" s="35">
        <v>3128803.5523501001</v>
      </c>
      <c r="J496" s="32" t="s">
        <v>149</v>
      </c>
      <c r="K496" s="35">
        <v>4067444.6180551308</v>
      </c>
      <c r="L496" s="32" t="s">
        <v>1684</v>
      </c>
      <c r="M496" s="35">
        <v>3128803.5523501001</v>
      </c>
      <c r="N496" s="32" t="s">
        <v>149</v>
      </c>
      <c r="O496" s="35">
        <v>4067444.6180551308</v>
      </c>
      <c r="P496" s="35">
        <v>3128803.5523501001</v>
      </c>
      <c r="Q496" s="35">
        <v>0</v>
      </c>
      <c r="R496" s="35">
        <v>0</v>
      </c>
      <c r="S496" s="36">
        <v>0</v>
      </c>
      <c r="T496" s="32" t="s">
        <v>20</v>
      </c>
      <c r="U496" s="32" t="s">
        <v>109</v>
      </c>
      <c r="V496" s="32" t="s">
        <v>1697</v>
      </c>
      <c r="W496" s="36">
        <v>8.6773796249991229</v>
      </c>
      <c r="X496" s="36">
        <v>1</v>
      </c>
      <c r="Y496" s="32" t="s">
        <v>109</v>
      </c>
      <c r="Z496" s="32" t="s">
        <v>109</v>
      </c>
      <c r="AA496" s="36" t="s">
        <v>109</v>
      </c>
      <c r="AB496" s="36" t="s">
        <v>109</v>
      </c>
      <c r="AC496" s="32" t="s">
        <v>109</v>
      </c>
      <c r="AD496" s="38">
        <v>178.75402027498194</v>
      </c>
      <c r="AE496" s="39">
        <v>103.44</v>
      </c>
      <c r="AF496" s="38">
        <v>2896138.1872981461</v>
      </c>
      <c r="AG496" s="39">
        <v>111.75</v>
      </c>
      <c r="AH496" s="40">
        <v>156.63</v>
      </c>
      <c r="AI496" s="38">
        <v>0</v>
      </c>
      <c r="AJ496" s="38">
        <v>0</v>
      </c>
      <c r="AK496" s="38">
        <v>0</v>
      </c>
      <c r="AL496" s="38">
        <v>3128803.5523501001</v>
      </c>
      <c r="AM496" s="38">
        <v>0</v>
      </c>
      <c r="AN496" s="41" t="s">
        <v>109</v>
      </c>
    </row>
    <row r="497" spans="1:40" x14ac:dyDescent="0.15">
      <c r="A497" s="32" t="s">
        <v>153</v>
      </c>
      <c r="B497" s="32" t="s">
        <v>46</v>
      </c>
      <c r="C497" s="32" t="s">
        <v>49</v>
      </c>
      <c r="D497" s="32" t="s">
        <v>652</v>
      </c>
      <c r="E497" s="32" t="s">
        <v>1160</v>
      </c>
      <c r="F497" s="32" t="s">
        <v>1664</v>
      </c>
      <c r="G497" s="32" t="s">
        <v>109</v>
      </c>
      <c r="H497" s="32" t="s">
        <v>1684</v>
      </c>
      <c r="I497" s="35">
        <v>4168000.8959432389</v>
      </c>
      <c r="J497" s="32" t="s">
        <v>149</v>
      </c>
      <c r="K497" s="35">
        <v>5418401.1647262108</v>
      </c>
      <c r="L497" s="32" t="s">
        <v>1684</v>
      </c>
      <c r="M497" s="35">
        <v>4168000.8959432389</v>
      </c>
      <c r="N497" s="32" t="s">
        <v>149</v>
      </c>
      <c r="O497" s="35">
        <v>5418401.1647262108</v>
      </c>
      <c r="P497" s="35">
        <v>4168000.8959432389</v>
      </c>
      <c r="Q497" s="35">
        <v>0</v>
      </c>
      <c r="R497" s="35">
        <v>0</v>
      </c>
      <c r="S497" s="36">
        <v>0</v>
      </c>
      <c r="T497" s="32" t="s">
        <v>20</v>
      </c>
      <c r="U497" s="32" t="s">
        <v>109</v>
      </c>
      <c r="V497" s="32" t="s">
        <v>1697</v>
      </c>
      <c r="W497" s="36">
        <v>8.6773796249991229</v>
      </c>
      <c r="X497" s="36">
        <v>1</v>
      </c>
      <c r="Y497" s="32" t="s">
        <v>109</v>
      </c>
      <c r="Z497" s="32" t="s">
        <v>109</v>
      </c>
      <c r="AA497" s="36" t="s">
        <v>109</v>
      </c>
      <c r="AB497" s="36" t="s">
        <v>109</v>
      </c>
      <c r="AC497" s="32" t="s">
        <v>109</v>
      </c>
      <c r="AD497" s="38">
        <v>810.55403077116819</v>
      </c>
      <c r="AE497" s="39">
        <v>36.42</v>
      </c>
      <c r="AF497" s="38">
        <v>4623776.7897944683</v>
      </c>
      <c r="AG497" s="39">
        <v>32.83</v>
      </c>
      <c r="AH497" s="40">
        <v>156.63</v>
      </c>
      <c r="AI497" s="38">
        <v>0</v>
      </c>
      <c r="AJ497" s="38">
        <v>0</v>
      </c>
      <c r="AK497" s="38">
        <v>0</v>
      </c>
      <c r="AL497" s="38">
        <v>4168000.8959432389</v>
      </c>
      <c r="AM497" s="38">
        <v>0</v>
      </c>
      <c r="AN497" s="41" t="s">
        <v>109</v>
      </c>
    </row>
    <row r="498" spans="1:40" x14ac:dyDescent="0.15">
      <c r="A498" s="32" t="s">
        <v>153</v>
      </c>
      <c r="B498" s="32" t="s">
        <v>46</v>
      </c>
      <c r="C498" s="32" t="s">
        <v>49</v>
      </c>
      <c r="D498" s="32" t="s">
        <v>653</v>
      </c>
      <c r="E498" s="32" t="s">
        <v>1161</v>
      </c>
      <c r="F498" s="32" t="s">
        <v>1665</v>
      </c>
      <c r="G498" s="32" t="s">
        <v>109</v>
      </c>
      <c r="H498" s="32" t="s">
        <v>1684</v>
      </c>
      <c r="I498" s="35">
        <v>8368461.4393973053</v>
      </c>
      <c r="J498" s="32" t="s">
        <v>149</v>
      </c>
      <c r="K498" s="35">
        <v>10878999.871216496</v>
      </c>
      <c r="L498" s="32" t="s">
        <v>1684</v>
      </c>
      <c r="M498" s="35">
        <v>8368461.4393973053</v>
      </c>
      <c r="N498" s="32" t="s">
        <v>149</v>
      </c>
      <c r="O498" s="35">
        <v>10878999.871216496</v>
      </c>
      <c r="P498" s="35">
        <v>8368461.4393973053</v>
      </c>
      <c r="Q498" s="35">
        <v>0</v>
      </c>
      <c r="R498" s="35">
        <v>0</v>
      </c>
      <c r="S498" s="36">
        <v>0</v>
      </c>
      <c r="T498" s="32" t="s">
        <v>20</v>
      </c>
      <c r="U498" s="32" t="s">
        <v>109</v>
      </c>
      <c r="V498" s="32" t="s">
        <v>1697</v>
      </c>
      <c r="W498" s="36">
        <v>8.6773796249991229</v>
      </c>
      <c r="X498" s="36">
        <v>1</v>
      </c>
      <c r="Y498" s="32" t="s">
        <v>109</v>
      </c>
      <c r="Z498" s="32" t="s">
        <v>109</v>
      </c>
      <c r="AA498" s="36" t="s">
        <v>109</v>
      </c>
      <c r="AB498" s="36" t="s">
        <v>109</v>
      </c>
      <c r="AC498" s="32" t="s">
        <v>109</v>
      </c>
      <c r="AD498" s="38">
        <v>3102.6838587146867</v>
      </c>
      <c r="AE498" s="39">
        <v>16.66</v>
      </c>
      <c r="AF498" s="38">
        <v>8096316.3399441037</v>
      </c>
      <c r="AG498" s="39">
        <v>17.22</v>
      </c>
      <c r="AH498" s="40">
        <v>156.63</v>
      </c>
      <c r="AI498" s="38">
        <v>0</v>
      </c>
      <c r="AJ498" s="38">
        <v>0</v>
      </c>
      <c r="AK498" s="38">
        <v>0</v>
      </c>
      <c r="AL498" s="38">
        <v>8368461.4393973053</v>
      </c>
      <c r="AM498" s="38">
        <v>0</v>
      </c>
      <c r="AN498" s="41" t="s">
        <v>109</v>
      </c>
    </row>
    <row r="499" spans="1:40" x14ac:dyDescent="0.15">
      <c r="A499" s="32" t="s">
        <v>153</v>
      </c>
      <c r="B499" s="32" t="s">
        <v>46</v>
      </c>
      <c r="C499" s="32" t="s">
        <v>49</v>
      </c>
      <c r="D499" s="32" t="s">
        <v>654</v>
      </c>
      <c r="E499" s="32" t="s">
        <v>1162</v>
      </c>
      <c r="F499" s="32" t="s">
        <v>1666</v>
      </c>
      <c r="G499" s="32" t="s">
        <v>109</v>
      </c>
      <c r="H499" s="32" t="s">
        <v>1684</v>
      </c>
      <c r="I499" s="35">
        <v>6364469.1215558611</v>
      </c>
      <c r="J499" s="32" t="s">
        <v>149</v>
      </c>
      <c r="K499" s="35">
        <v>8273809.85802262</v>
      </c>
      <c r="L499" s="32" t="s">
        <v>1684</v>
      </c>
      <c r="M499" s="35">
        <v>6364469.1215558611</v>
      </c>
      <c r="N499" s="32" t="s">
        <v>149</v>
      </c>
      <c r="O499" s="35">
        <v>8273809.85802262</v>
      </c>
      <c r="P499" s="35">
        <v>6364469.1215558611</v>
      </c>
      <c r="Q499" s="35">
        <v>0</v>
      </c>
      <c r="R499" s="35">
        <v>0</v>
      </c>
      <c r="S499" s="36">
        <v>0</v>
      </c>
      <c r="T499" s="32" t="s">
        <v>20</v>
      </c>
      <c r="U499" s="32" t="s">
        <v>109</v>
      </c>
      <c r="V499" s="32" t="s">
        <v>1697</v>
      </c>
      <c r="W499" s="36">
        <v>8.6773796249991229</v>
      </c>
      <c r="X499" s="36">
        <v>1</v>
      </c>
      <c r="Y499" s="32" t="s">
        <v>109</v>
      </c>
      <c r="Z499" s="32" t="s">
        <v>109</v>
      </c>
      <c r="AA499" s="36" t="s">
        <v>109</v>
      </c>
      <c r="AB499" s="36" t="s">
        <v>109</v>
      </c>
      <c r="AC499" s="32" t="s">
        <v>109</v>
      </c>
      <c r="AD499" s="38">
        <v>401.24203385995946</v>
      </c>
      <c r="AE499" s="39">
        <v>98.78</v>
      </c>
      <c r="AF499" s="38">
        <v>6207981.2573986268</v>
      </c>
      <c r="AG499" s="39">
        <v>101.27</v>
      </c>
      <c r="AH499" s="40">
        <v>156.63</v>
      </c>
      <c r="AI499" s="38">
        <v>0</v>
      </c>
      <c r="AJ499" s="38">
        <v>0</v>
      </c>
      <c r="AK499" s="38">
        <v>0</v>
      </c>
      <c r="AL499" s="38">
        <v>6364469.1215558611</v>
      </c>
      <c r="AM499" s="38">
        <v>0</v>
      </c>
      <c r="AN499" s="41" t="s">
        <v>109</v>
      </c>
    </row>
    <row r="500" spans="1:40" x14ac:dyDescent="0.15">
      <c r="A500" s="32" t="s">
        <v>153</v>
      </c>
      <c r="B500" s="32" t="s">
        <v>46</v>
      </c>
      <c r="C500" s="32" t="s">
        <v>49</v>
      </c>
      <c r="D500" s="32" t="s">
        <v>655</v>
      </c>
      <c r="E500" s="32" t="s">
        <v>1163</v>
      </c>
      <c r="F500" s="32" t="s">
        <v>1667</v>
      </c>
      <c r="G500" s="32" t="s">
        <v>109</v>
      </c>
      <c r="H500" s="32" t="s">
        <v>1684</v>
      </c>
      <c r="I500" s="35">
        <v>40198547.963992476</v>
      </c>
      <c r="J500" s="32" t="s">
        <v>149</v>
      </c>
      <c r="K500" s="35">
        <v>52258112.353190221</v>
      </c>
      <c r="L500" s="32" t="s">
        <v>1684</v>
      </c>
      <c r="M500" s="35">
        <v>40198547.963992476</v>
      </c>
      <c r="N500" s="32" t="s">
        <v>149</v>
      </c>
      <c r="O500" s="35">
        <v>52258112.353190221</v>
      </c>
      <c r="P500" s="35">
        <v>40198547.963992476</v>
      </c>
      <c r="Q500" s="35">
        <v>0</v>
      </c>
      <c r="R500" s="35">
        <v>0</v>
      </c>
      <c r="S500" s="36">
        <v>0</v>
      </c>
      <c r="T500" s="32" t="s">
        <v>20</v>
      </c>
      <c r="U500" s="32" t="s">
        <v>109</v>
      </c>
      <c r="V500" s="32" t="s">
        <v>1697</v>
      </c>
      <c r="W500" s="36">
        <v>8.6773796249991229</v>
      </c>
      <c r="X500" s="36">
        <v>1</v>
      </c>
      <c r="Y500" s="32" t="s">
        <v>109</v>
      </c>
      <c r="Z500" s="32" t="s">
        <v>109</v>
      </c>
      <c r="AA500" s="36" t="s">
        <v>109</v>
      </c>
      <c r="AB500" s="36" t="s">
        <v>109</v>
      </c>
      <c r="AC500" s="32" t="s">
        <v>109</v>
      </c>
      <c r="AD500" s="38">
        <v>437.68702828495577</v>
      </c>
      <c r="AE500" s="39">
        <v>557.70000000000005</v>
      </c>
      <c r="AF500" s="38">
        <v>38233078.439127237</v>
      </c>
      <c r="AG500" s="39">
        <v>586.37</v>
      </c>
      <c r="AH500" s="40">
        <v>156.63</v>
      </c>
      <c r="AI500" s="38">
        <v>0</v>
      </c>
      <c r="AJ500" s="38">
        <v>0</v>
      </c>
      <c r="AK500" s="38">
        <v>0</v>
      </c>
      <c r="AL500" s="38">
        <v>40198547.963992476</v>
      </c>
      <c r="AM500" s="38">
        <v>0</v>
      </c>
      <c r="AN500" s="41" t="s">
        <v>109</v>
      </c>
    </row>
    <row r="501" spans="1:40" x14ac:dyDescent="0.15">
      <c r="A501" s="32" t="s">
        <v>153</v>
      </c>
      <c r="B501" s="32" t="s">
        <v>46</v>
      </c>
      <c r="C501" s="32" t="s">
        <v>49</v>
      </c>
      <c r="D501" s="32" t="s">
        <v>656</v>
      </c>
      <c r="E501" s="32" t="s">
        <v>1164</v>
      </c>
      <c r="F501" s="32" t="s">
        <v>1668</v>
      </c>
      <c r="G501" s="32" t="s">
        <v>109</v>
      </c>
      <c r="H501" s="32" t="s">
        <v>1684</v>
      </c>
      <c r="I501" s="35">
        <v>3182440.8654785147</v>
      </c>
      <c r="J501" s="32" t="s">
        <v>149</v>
      </c>
      <c r="K501" s="35">
        <v>4137173.1251220694</v>
      </c>
      <c r="L501" s="32" t="s">
        <v>1684</v>
      </c>
      <c r="M501" s="35">
        <v>3182440.8654785147</v>
      </c>
      <c r="N501" s="32" t="s">
        <v>149</v>
      </c>
      <c r="O501" s="35">
        <v>4137173.1251220694</v>
      </c>
      <c r="P501" s="35">
        <v>3182440.8654785147</v>
      </c>
      <c r="Q501" s="35">
        <v>0</v>
      </c>
      <c r="R501" s="35">
        <v>0</v>
      </c>
      <c r="S501" s="36">
        <v>0</v>
      </c>
      <c r="T501" s="32" t="s">
        <v>20</v>
      </c>
      <c r="U501" s="32" t="s">
        <v>109</v>
      </c>
      <c r="V501" s="32" t="s">
        <v>1697</v>
      </c>
      <c r="W501" s="36">
        <v>8.6773796249991229</v>
      </c>
      <c r="X501" s="36">
        <v>1</v>
      </c>
      <c r="Y501" s="32" t="s">
        <v>109</v>
      </c>
      <c r="Z501" s="32" t="s">
        <v>109</v>
      </c>
      <c r="AA501" s="36" t="s">
        <v>109</v>
      </c>
      <c r="AB501" s="36" t="s">
        <v>109</v>
      </c>
      <c r="AC501" s="32" t="s">
        <v>109</v>
      </c>
      <c r="AD501" s="38">
        <v>238.28084450247593</v>
      </c>
      <c r="AE501" s="39">
        <v>75.66</v>
      </c>
      <c r="AF501" s="38">
        <v>2823777.1715100934</v>
      </c>
      <c r="AG501" s="39">
        <v>85.27</v>
      </c>
      <c r="AH501" s="40">
        <v>156.63</v>
      </c>
      <c r="AI501" s="38">
        <v>0</v>
      </c>
      <c r="AJ501" s="38">
        <v>0</v>
      </c>
      <c r="AK501" s="38">
        <v>0</v>
      </c>
      <c r="AL501" s="38">
        <v>3182440.8654785147</v>
      </c>
      <c r="AM501" s="38">
        <v>0</v>
      </c>
      <c r="AN501" s="41" t="s">
        <v>109</v>
      </c>
    </row>
    <row r="502" spans="1:40" x14ac:dyDescent="0.15">
      <c r="A502" s="32" t="s">
        <v>153</v>
      </c>
      <c r="B502" s="32" t="s">
        <v>46</v>
      </c>
      <c r="C502" s="32" t="s">
        <v>49</v>
      </c>
      <c r="D502" s="32" t="s">
        <v>657</v>
      </c>
      <c r="E502" s="32" t="s">
        <v>1165</v>
      </c>
      <c r="F502" s="32" t="s">
        <v>1669</v>
      </c>
      <c r="G502" s="32" t="s">
        <v>109</v>
      </c>
      <c r="H502" s="32" t="s">
        <v>1684</v>
      </c>
      <c r="I502" s="35">
        <v>40652630.033340909</v>
      </c>
      <c r="J502" s="32" t="s">
        <v>149</v>
      </c>
      <c r="K502" s="35">
        <v>52848419.043343179</v>
      </c>
      <c r="L502" s="32" t="s">
        <v>1684</v>
      </c>
      <c r="M502" s="35">
        <v>40652630.033340909</v>
      </c>
      <c r="N502" s="32" t="s">
        <v>149</v>
      </c>
      <c r="O502" s="35">
        <v>52848419.043343179</v>
      </c>
      <c r="P502" s="35">
        <v>40652630.033340909</v>
      </c>
      <c r="Q502" s="35">
        <v>0</v>
      </c>
      <c r="R502" s="35">
        <v>0</v>
      </c>
      <c r="S502" s="36">
        <v>0</v>
      </c>
      <c r="T502" s="32" t="s">
        <v>20</v>
      </c>
      <c r="U502" s="32" t="s">
        <v>109</v>
      </c>
      <c r="V502" s="32" t="s">
        <v>1697</v>
      </c>
      <c r="W502" s="36">
        <v>8.6773796249991229</v>
      </c>
      <c r="X502" s="36">
        <v>1</v>
      </c>
      <c r="Y502" s="32" t="s">
        <v>109</v>
      </c>
      <c r="Z502" s="32" t="s">
        <v>109</v>
      </c>
      <c r="AA502" s="36" t="s">
        <v>109</v>
      </c>
      <c r="AB502" s="36" t="s">
        <v>109</v>
      </c>
      <c r="AC502" s="32" t="s">
        <v>109</v>
      </c>
      <c r="AD502" s="38">
        <v>440.11669457995555</v>
      </c>
      <c r="AE502" s="39">
        <v>578.30999999999995</v>
      </c>
      <c r="AF502" s="38">
        <v>39866076.24623175</v>
      </c>
      <c r="AG502" s="39">
        <v>589.72</v>
      </c>
      <c r="AH502" s="40">
        <v>156.63</v>
      </c>
      <c r="AI502" s="38">
        <v>0</v>
      </c>
      <c r="AJ502" s="38">
        <v>0</v>
      </c>
      <c r="AK502" s="38">
        <v>0</v>
      </c>
      <c r="AL502" s="38">
        <v>40652630.033340909</v>
      </c>
      <c r="AM502" s="38">
        <v>0</v>
      </c>
      <c r="AN502" s="41" t="s">
        <v>109</v>
      </c>
    </row>
    <row r="503" spans="1:40" x14ac:dyDescent="0.15">
      <c r="A503" s="32" t="s">
        <v>153</v>
      </c>
      <c r="B503" s="32" t="s">
        <v>46</v>
      </c>
      <c r="C503" s="32" t="s">
        <v>49</v>
      </c>
      <c r="D503" s="32" t="s">
        <v>658</v>
      </c>
      <c r="E503" s="32" t="s">
        <v>1166</v>
      </c>
      <c r="F503" s="32" t="s">
        <v>1670</v>
      </c>
      <c r="G503" s="32" t="s">
        <v>109</v>
      </c>
      <c r="H503" s="32" t="s">
        <v>1684</v>
      </c>
      <c r="I503" s="35">
        <v>7237684.7667178502</v>
      </c>
      <c r="J503" s="32" t="s">
        <v>149</v>
      </c>
      <c r="K503" s="35">
        <v>9408990.1967332046</v>
      </c>
      <c r="L503" s="32" t="s">
        <v>1684</v>
      </c>
      <c r="M503" s="35">
        <v>7237684.7667178502</v>
      </c>
      <c r="N503" s="32" t="s">
        <v>149</v>
      </c>
      <c r="O503" s="35">
        <v>9408990.1967332046</v>
      </c>
      <c r="P503" s="35">
        <v>7237684.7667178502</v>
      </c>
      <c r="Q503" s="35">
        <v>0</v>
      </c>
      <c r="R503" s="35">
        <v>0</v>
      </c>
      <c r="S503" s="36">
        <v>0</v>
      </c>
      <c r="T503" s="32" t="s">
        <v>1694</v>
      </c>
      <c r="U503" s="32" t="s">
        <v>1694</v>
      </c>
      <c r="V503" s="32" t="s">
        <v>1694</v>
      </c>
      <c r="W503" s="36">
        <v>8.6773796249991229</v>
      </c>
      <c r="X503" s="36">
        <v>1</v>
      </c>
      <c r="Y503" s="32" t="s">
        <v>109</v>
      </c>
      <c r="Z503" s="32" t="s">
        <v>109</v>
      </c>
      <c r="AA503" s="36" t="s">
        <v>109</v>
      </c>
      <c r="AB503" s="36" t="s">
        <v>109</v>
      </c>
      <c r="AC503" s="32" t="s">
        <v>109</v>
      </c>
      <c r="AD503" s="38">
        <v>719.87541368992731</v>
      </c>
      <c r="AE503" s="39">
        <v>66.03</v>
      </c>
      <c r="AF503" s="38">
        <v>7445152.3229457503</v>
      </c>
      <c r="AG503" s="39">
        <v>64.19</v>
      </c>
      <c r="AH503" s="40">
        <v>156.63</v>
      </c>
      <c r="AI503" s="38">
        <v>0</v>
      </c>
      <c r="AJ503" s="38">
        <v>0</v>
      </c>
      <c r="AK503" s="38">
        <v>0</v>
      </c>
      <c r="AL503" s="38">
        <v>7237684.7667178502</v>
      </c>
      <c r="AM503" s="38">
        <v>0</v>
      </c>
      <c r="AN503" s="41" t="s">
        <v>109</v>
      </c>
    </row>
    <row r="504" spans="1:40" x14ac:dyDescent="0.15">
      <c r="A504" s="32" t="s">
        <v>153</v>
      </c>
      <c r="B504" s="32" t="s">
        <v>46</v>
      </c>
      <c r="C504" s="32" t="s">
        <v>49</v>
      </c>
      <c r="D504" s="32" t="s">
        <v>659</v>
      </c>
      <c r="E504" s="32" t="s">
        <v>1167</v>
      </c>
      <c r="F504" s="32" t="s">
        <v>1671</v>
      </c>
      <c r="G504" s="32" t="s">
        <v>109</v>
      </c>
      <c r="H504" s="32" t="s">
        <v>1684</v>
      </c>
      <c r="I504" s="35">
        <v>6922639.830458005</v>
      </c>
      <c r="J504" s="32" t="s">
        <v>149</v>
      </c>
      <c r="K504" s="35">
        <v>8999431.7795954067</v>
      </c>
      <c r="L504" s="32" t="s">
        <v>1684</v>
      </c>
      <c r="M504" s="35">
        <v>6922639.830458005</v>
      </c>
      <c r="N504" s="32" t="s">
        <v>149</v>
      </c>
      <c r="O504" s="35">
        <v>8999431.7795954067</v>
      </c>
      <c r="P504" s="35">
        <v>6922639.830458005</v>
      </c>
      <c r="Q504" s="35">
        <v>0</v>
      </c>
      <c r="R504" s="35">
        <v>0</v>
      </c>
      <c r="S504" s="36">
        <v>0</v>
      </c>
      <c r="T504" s="32" t="s">
        <v>20</v>
      </c>
      <c r="U504" s="32" t="s">
        <v>109</v>
      </c>
      <c r="V504" s="32" t="s">
        <v>1697</v>
      </c>
      <c r="W504" s="36">
        <v>8.6773796249991229</v>
      </c>
      <c r="X504" s="36">
        <v>1</v>
      </c>
      <c r="Y504" s="32" t="s">
        <v>109</v>
      </c>
      <c r="Z504" s="32" t="s">
        <v>109</v>
      </c>
      <c r="AA504" s="36" t="s">
        <v>109</v>
      </c>
      <c r="AB504" s="36" t="s">
        <v>109</v>
      </c>
      <c r="AC504" s="32" t="s">
        <v>109</v>
      </c>
      <c r="AD504" s="38">
        <v>72.369346072492689</v>
      </c>
      <c r="AE504" s="39">
        <v>619.86</v>
      </c>
      <c r="AF504" s="38">
        <v>7026243.6648120703</v>
      </c>
      <c r="AG504" s="39">
        <v>610.72</v>
      </c>
      <c r="AH504" s="40">
        <v>156.63</v>
      </c>
      <c r="AI504" s="38">
        <v>0</v>
      </c>
      <c r="AJ504" s="38">
        <v>0</v>
      </c>
      <c r="AK504" s="38">
        <v>0</v>
      </c>
      <c r="AL504" s="38">
        <v>6922639.830458005</v>
      </c>
      <c r="AM504" s="38">
        <v>0</v>
      </c>
      <c r="AN504" s="41" t="s">
        <v>109</v>
      </c>
    </row>
    <row r="505" spans="1:40" x14ac:dyDescent="0.15">
      <c r="A505" s="32" t="s">
        <v>153</v>
      </c>
      <c r="B505" s="32" t="s">
        <v>46</v>
      </c>
      <c r="C505" s="32" t="s">
        <v>49</v>
      </c>
      <c r="D505" s="32" t="s">
        <v>660</v>
      </c>
      <c r="E505" s="32" t="s">
        <v>1168</v>
      </c>
      <c r="F505" s="32" t="s">
        <v>1672</v>
      </c>
      <c r="G505" s="32" t="s">
        <v>109</v>
      </c>
      <c r="H505" s="32" t="s">
        <v>1684</v>
      </c>
      <c r="I505" s="35">
        <v>7511314.0451821117</v>
      </c>
      <c r="J505" s="32" t="s">
        <v>149</v>
      </c>
      <c r="K505" s="35">
        <v>9764708.2587367445</v>
      </c>
      <c r="L505" s="32" t="s">
        <v>1684</v>
      </c>
      <c r="M505" s="35">
        <v>7511314.0451821117</v>
      </c>
      <c r="N505" s="32" t="s">
        <v>149</v>
      </c>
      <c r="O505" s="35">
        <v>9764708.2587367445</v>
      </c>
      <c r="P505" s="35">
        <v>7511314.0451821117</v>
      </c>
      <c r="Q505" s="35">
        <v>0</v>
      </c>
      <c r="R505" s="35">
        <v>0</v>
      </c>
      <c r="S505" s="36">
        <v>0</v>
      </c>
      <c r="T505" s="32" t="s">
        <v>20</v>
      </c>
      <c r="U505" s="32" t="s">
        <v>109</v>
      </c>
      <c r="V505" s="32" t="s">
        <v>1697</v>
      </c>
      <c r="W505" s="36">
        <v>8.6773796249991229</v>
      </c>
      <c r="X505" s="36">
        <v>1</v>
      </c>
      <c r="Y505" s="32" t="s">
        <v>109</v>
      </c>
      <c r="Z505" s="32" t="s">
        <v>109</v>
      </c>
      <c r="AA505" s="36" t="s">
        <v>109</v>
      </c>
      <c r="AB505" s="36" t="s">
        <v>109</v>
      </c>
      <c r="AC505" s="32" t="s">
        <v>109</v>
      </c>
      <c r="AD505" s="38">
        <v>223.00865636247747</v>
      </c>
      <c r="AE505" s="39">
        <v>215.07</v>
      </c>
      <c r="AF505" s="38">
        <v>7512361.9255456263</v>
      </c>
      <c r="AG505" s="39">
        <v>215.04</v>
      </c>
      <c r="AH505" s="40">
        <v>156.63</v>
      </c>
      <c r="AI505" s="38">
        <v>0</v>
      </c>
      <c r="AJ505" s="38">
        <v>0</v>
      </c>
      <c r="AK505" s="38">
        <v>0</v>
      </c>
      <c r="AL505" s="38">
        <v>7511314.0451821117</v>
      </c>
      <c r="AM505" s="38">
        <v>0</v>
      </c>
      <c r="AN505" s="41" t="s">
        <v>109</v>
      </c>
    </row>
    <row r="506" spans="1:40" x14ac:dyDescent="0.15">
      <c r="A506" s="32" t="s">
        <v>153</v>
      </c>
      <c r="B506" s="32" t="s">
        <v>46</v>
      </c>
      <c r="C506" s="32" t="s">
        <v>49</v>
      </c>
      <c r="D506" s="32" t="s">
        <v>661</v>
      </c>
      <c r="E506" s="32" t="s">
        <v>1169</v>
      </c>
      <c r="F506" s="32" t="s">
        <v>1673</v>
      </c>
      <c r="G506" s="32" t="s">
        <v>109</v>
      </c>
      <c r="H506" s="32" t="s">
        <v>1684</v>
      </c>
      <c r="I506" s="35">
        <v>3379820.2737019835</v>
      </c>
      <c r="J506" s="32" t="s">
        <v>149</v>
      </c>
      <c r="K506" s="35">
        <v>4393766.3558125785</v>
      </c>
      <c r="L506" s="32" t="s">
        <v>1684</v>
      </c>
      <c r="M506" s="35">
        <v>3379820.2737019835</v>
      </c>
      <c r="N506" s="32" t="s">
        <v>149</v>
      </c>
      <c r="O506" s="35">
        <v>4393766.3558125785</v>
      </c>
      <c r="P506" s="35">
        <v>3379820.2737019835</v>
      </c>
      <c r="Q506" s="35">
        <v>0</v>
      </c>
      <c r="R506" s="35">
        <v>0</v>
      </c>
      <c r="S506" s="36">
        <v>0</v>
      </c>
      <c r="T506" s="32" t="s">
        <v>20</v>
      </c>
      <c r="U506" s="32" t="s">
        <v>109</v>
      </c>
      <c r="V506" s="32" t="s">
        <v>1697</v>
      </c>
      <c r="W506" s="36">
        <v>8.6773796249991229</v>
      </c>
      <c r="X506" s="36">
        <v>1</v>
      </c>
      <c r="Y506" s="32" t="s">
        <v>109</v>
      </c>
      <c r="Z506" s="32" t="s">
        <v>109</v>
      </c>
      <c r="AA506" s="36" t="s">
        <v>109</v>
      </c>
      <c r="AB506" s="36" t="s">
        <v>109</v>
      </c>
      <c r="AC506" s="32" t="s">
        <v>109</v>
      </c>
      <c r="AD506" s="38">
        <v>111.59110197748873</v>
      </c>
      <c r="AE506" s="39">
        <v>184.09</v>
      </c>
      <c r="AF506" s="38">
        <v>3217619.6566686314</v>
      </c>
      <c r="AG506" s="39">
        <v>193.37</v>
      </c>
      <c r="AH506" s="40">
        <v>156.63</v>
      </c>
      <c r="AI506" s="38">
        <v>0</v>
      </c>
      <c r="AJ506" s="38">
        <v>0</v>
      </c>
      <c r="AK506" s="38">
        <v>0</v>
      </c>
      <c r="AL506" s="38">
        <v>3379820.2737019835</v>
      </c>
      <c r="AM506" s="38">
        <v>0</v>
      </c>
      <c r="AN506" s="41" t="s">
        <v>109</v>
      </c>
    </row>
    <row r="507" spans="1:40" x14ac:dyDescent="0.15">
      <c r="A507" s="32" t="s">
        <v>153</v>
      </c>
      <c r="B507" s="32" t="s">
        <v>46</v>
      </c>
      <c r="C507" s="32" t="s">
        <v>49</v>
      </c>
      <c r="D507" s="32" t="s">
        <v>662</v>
      </c>
      <c r="E507" s="32" t="s">
        <v>1170</v>
      </c>
      <c r="F507" s="32" t="s">
        <v>1674</v>
      </c>
      <c r="G507" s="32" t="s">
        <v>109</v>
      </c>
      <c r="H507" s="32" t="s">
        <v>1684</v>
      </c>
      <c r="I507" s="35">
        <v>1234639.1797201415</v>
      </c>
      <c r="J507" s="32" t="s">
        <v>149</v>
      </c>
      <c r="K507" s="35">
        <v>1605030.9336361839</v>
      </c>
      <c r="L507" s="32" t="s">
        <v>1684</v>
      </c>
      <c r="M507" s="35">
        <v>1234639.1797201415</v>
      </c>
      <c r="N507" s="32" t="s">
        <v>149</v>
      </c>
      <c r="O507" s="35">
        <v>1605030.9336361839</v>
      </c>
      <c r="P507" s="35">
        <v>1234639.1797201415</v>
      </c>
      <c r="Q507" s="35">
        <v>0</v>
      </c>
      <c r="R507" s="35">
        <v>0</v>
      </c>
      <c r="S507" s="36">
        <v>0</v>
      </c>
      <c r="T507" s="32" t="s">
        <v>20</v>
      </c>
      <c r="U507" s="32" t="s">
        <v>109</v>
      </c>
      <c r="V507" s="32" t="s">
        <v>1697</v>
      </c>
      <c r="W507" s="36">
        <v>8.6773796249991229</v>
      </c>
      <c r="X507" s="36">
        <v>1</v>
      </c>
      <c r="Y507" s="32" t="s">
        <v>109</v>
      </c>
      <c r="Z507" s="32" t="s">
        <v>109</v>
      </c>
      <c r="AA507" s="36" t="s">
        <v>109</v>
      </c>
      <c r="AB507" s="36" t="s">
        <v>109</v>
      </c>
      <c r="AC507" s="32" t="s">
        <v>109</v>
      </c>
      <c r="AD507" s="38">
        <v>499.20964982619961</v>
      </c>
      <c r="AE507" s="39">
        <v>15.68</v>
      </c>
      <c r="AF507" s="38">
        <v>1226038.1610358425</v>
      </c>
      <c r="AG507" s="39">
        <v>15.79</v>
      </c>
      <c r="AH507" s="40">
        <v>156.63</v>
      </c>
      <c r="AI507" s="38">
        <v>0</v>
      </c>
      <c r="AJ507" s="38">
        <v>0</v>
      </c>
      <c r="AK507" s="38">
        <v>0</v>
      </c>
      <c r="AL507" s="38">
        <v>1234639.1797201415</v>
      </c>
      <c r="AM507" s="38">
        <v>0</v>
      </c>
      <c r="AN507" s="41" t="s">
        <v>109</v>
      </c>
    </row>
    <row r="508" spans="1:40" x14ac:dyDescent="0.15">
      <c r="A508" s="32" t="s">
        <v>153</v>
      </c>
      <c r="B508" s="32" t="s">
        <v>46</v>
      </c>
      <c r="C508" s="32" t="s">
        <v>49</v>
      </c>
      <c r="D508" s="32" t="s">
        <v>663</v>
      </c>
      <c r="E508" s="32" t="s">
        <v>1171</v>
      </c>
      <c r="F508" s="32" t="s">
        <v>1675</v>
      </c>
      <c r="G508" s="32" t="s">
        <v>109</v>
      </c>
      <c r="H508" s="32" t="s">
        <v>1684</v>
      </c>
      <c r="I508" s="35">
        <v>1857970.3280237173</v>
      </c>
      <c r="J508" s="32" t="s">
        <v>149</v>
      </c>
      <c r="K508" s="35">
        <v>2415361.4264308326</v>
      </c>
      <c r="L508" s="32" t="s">
        <v>1684</v>
      </c>
      <c r="M508" s="35">
        <v>1857970.3280237173</v>
      </c>
      <c r="N508" s="32" t="s">
        <v>149</v>
      </c>
      <c r="O508" s="35">
        <v>2415361.4264308326</v>
      </c>
      <c r="P508" s="35">
        <v>1857970.3280237173</v>
      </c>
      <c r="Q508" s="35">
        <v>0</v>
      </c>
      <c r="R508" s="35">
        <v>0</v>
      </c>
      <c r="S508" s="36">
        <v>0</v>
      </c>
      <c r="T508" s="32" t="s">
        <v>20</v>
      </c>
      <c r="U508" s="32" t="s">
        <v>109</v>
      </c>
      <c r="V508" s="32" t="s">
        <v>1697</v>
      </c>
      <c r="W508" s="36">
        <v>8.6773796249991229</v>
      </c>
      <c r="X508" s="36">
        <v>1</v>
      </c>
      <c r="Y508" s="32" t="s">
        <v>109</v>
      </c>
      <c r="Z508" s="32" t="s">
        <v>109</v>
      </c>
      <c r="AA508" s="36" t="s">
        <v>109</v>
      </c>
      <c r="AB508" s="36" t="s">
        <v>109</v>
      </c>
      <c r="AC508" s="32" t="s">
        <v>109</v>
      </c>
      <c r="AD508" s="38">
        <v>256.5901155112241</v>
      </c>
      <c r="AE508" s="39">
        <v>43.56</v>
      </c>
      <c r="AF508" s="38">
        <v>1750663.7690098681</v>
      </c>
      <c r="AG508" s="39">
        <v>46.23</v>
      </c>
      <c r="AH508" s="40">
        <v>156.63</v>
      </c>
      <c r="AI508" s="38">
        <v>0</v>
      </c>
      <c r="AJ508" s="38">
        <v>0</v>
      </c>
      <c r="AK508" s="38">
        <v>0</v>
      </c>
      <c r="AL508" s="38">
        <v>1857970.3280237173</v>
      </c>
      <c r="AM508" s="38">
        <v>0</v>
      </c>
      <c r="AN508" s="41" t="s">
        <v>109</v>
      </c>
    </row>
    <row r="509" spans="1:40" x14ac:dyDescent="0.15">
      <c r="A509" s="32" t="s">
        <v>153</v>
      </c>
      <c r="B509" s="32" t="s">
        <v>46</v>
      </c>
      <c r="C509" s="32" t="s">
        <v>49</v>
      </c>
      <c r="D509" s="32" t="s">
        <v>664</v>
      </c>
      <c r="E509" s="32" t="s">
        <v>1172</v>
      </c>
      <c r="F509" s="32" t="s">
        <v>1676</v>
      </c>
      <c r="G509" s="32" t="s">
        <v>109</v>
      </c>
      <c r="H509" s="32" t="s">
        <v>1684</v>
      </c>
      <c r="I509" s="35">
        <v>4199695.5456663258</v>
      </c>
      <c r="J509" s="32" t="s">
        <v>149</v>
      </c>
      <c r="K509" s="35">
        <v>5459604.2093662238</v>
      </c>
      <c r="L509" s="32" t="s">
        <v>1684</v>
      </c>
      <c r="M509" s="35">
        <v>4199695.5456663258</v>
      </c>
      <c r="N509" s="32" t="s">
        <v>149</v>
      </c>
      <c r="O509" s="35">
        <v>5459604.2093662238</v>
      </c>
      <c r="P509" s="35">
        <v>4199695.5456663258</v>
      </c>
      <c r="Q509" s="35">
        <v>0</v>
      </c>
      <c r="R509" s="35">
        <v>0</v>
      </c>
      <c r="S509" s="36">
        <v>0</v>
      </c>
      <c r="T509" s="32" t="s">
        <v>20</v>
      </c>
      <c r="U509" s="32" t="s">
        <v>109</v>
      </c>
      <c r="V509" s="32" t="s">
        <v>1697</v>
      </c>
      <c r="W509" s="36">
        <v>8.6773796249991229</v>
      </c>
      <c r="X509" s="36">
        <v>1</v>
      </c>
      <c r="Y509" s="32" t="s">
        <v>109</v>
      </c>
      <c r="Z509" s="32" t="s">
        <v>109</v>
      </c>
      <c r="AA509" s="36" t="s">
        <v>109</v>
      </c>
      <c r="AB509" s="36" t="s">
        <v>109</v>
      </c>
      <c r="AC509" s="32" t="s">
        <v>109</v>
      </c>
      <c r="AD509" s="38">
        <v>338.41780537496584</v>
      </c>
      <c r="AE509" s="39">
        <v>83.48</v>
      </c>
      <c r="AF509" s="38">
        <v>4424972.6426103702</v>
      </c>
      <c r="AG509" s="39">
        <v>79.23</v>
      </c>
      <c r="AH509" s="40">
        <v>156.63</v>
      </c>
      <c r="AI509" s="38">
        <v>0</v>
      </c>
      <c r="AJ509" s="38">
        <v>0</v>
      </c>
      <c r="AK509" s="38">
        <v>0</v>
      </c>
      <c r="AL509" s="38">
        <v>4199695.5456663258</v>
      </c>
      <c r="AM509" s="38">
        <v>0</v>
      </c>
      <c r="AN509" s="41" t="s">
        <v>109</v>
      </c>
    </row>
    <row r="510" spans="1:40" x14ac:dyDescent="0.15">
      <c r="A510" s="32" t="s">
        <v>154</v>
      </c>
      <c r="B510" s="32" t="s">
        <v>47</v>
      </c>
      <c r="C510" s="32" t="s">
        <v>110</v>
      </c>
      <c r="D510" s="32" t="s">
        <v>665</v>
      </c>
      <c r="E510" s="32" t="s">
        <v>109</v>
      </c>
      <c r="F510" s="32" t="s">
        <v>1677</v>
      </c>
      <c r="G510" s="32" t="s">
        <v>1680</v>
      </c>
      <c r="H510" s="32" t="s">
        <v>1685</v>
      </c>
      <c r="I510" s="35">
        <v>4392</v>
      </c>
      <c r="J510" s="32" t="s">
        <v>21</v>
      </c>
      <c r="K510" s="35">
        <v>878.40000000000009</v>
      </c>
      <c r="L510" s="32" t="s">
        <v>1685</v>
      </c>
      <c r="M510" s="35">
        <v>4392</v>
      </c>
      <c r="N510" s="32" t="s">
        <v>21</v>
      </c>
      <c r="O510" s="35">
        <v>878.40000000000009</v>
      </c>
      <c r="P510" s="35">
        <v>4392</v>
      </c>
      <c r="Q510" s="35">
        <v>0</v>
      </c>
      <c r="R510" s="35">
        <v>0</v>
      </c>
      <c r="S510" s="36">
        <v>0</v>
      </c>
      <c r="T510" s="32" t="s">
        <v>109</v>
      </c>
      <c r="U510" s="32" t="s">
        <v>109</v>
      </c>
      <c r="V510" s="32" t="s">
        <v>109</v>
      </c>
      <c r="W510" s="36">
        <v>100</v>
      </c>
      <c r="X510" s="36">
        <v>1</v>
      </c>
      <c r="Y510" s="32" t="s">
        <v>109</v>
      </c>
      <c r="Z510" s="32" t="s">
        <v>109</v>
      </c>
      <c r="AA510" s="36" t="s">
        <v>109</v>
      </c>
      <c r="AB510" s="36" t="s">
        <v>109</v>
      </c>
      <c r="AC510" s="32" t="s">
        <v>1704</v>
      </c>
      <c r="AD510" s="38">
        <v>4392</v>
      </c>
      <c r="AE510" s="39">
        <v>1</v>
      </c>
      <c r="AF510" s="38">
        <v>4392</v>
      </c>
      <c r="AG510" s="39">
        <v>1</v>
      </c>
      <c r="AH510" s="40">
        <v>1</v>
      </c>
      <c r="AI510" s="38">
        <v>0</v>
      </c>
      <c r="AJ510" s="38">
        <v>0</v>
      </c>
      <c r="AK510" s="38">
        <v>0</v>
      </c>
      <c r="AL510" s="38">
        <v>4392</v>
      </c>
      <c r="AM510" s="38">
        <v>0</v>
      </c>
      <c r="AN510" s="41" t="s">
        <v>1680</v>
      </c>
    </row>
    <row r="511" spans="1:40" x14ac:dyDescent="0.15">
      <c r="A511" s="32" t="s">
        <v>154</v>
      </c>
      <c r="B511" s="32" t="s">
        <v>47</v>
      </c>
      <c r="C511" s="32" t="s">
        <v>110</v>
      </c>
      <c r="D511" s="32" t="s">
        <v>665</v>
      </c>
      <c r="E511" s="32" t="s">
        <v>109</v>
      </c>
      <c r="F511" s="32" t="s">
        <v>1677</v>
      </c>
      <c r="G511" s="32" t="s">
        <v>1681</v>
      </c>
      <c r="H511" s="32" t="s">
        <v>1685</v>
      </c>
      <c r="I511" s="35">
        <v>1489415</v>
      </c>
      <c r="J511" s="32" t="s">
        <v>21</v>
      </c>
      <c r="K511" s="35">
        <v>297883</v>
      </c>
      <c r="L511" s="32" t="s">
        <v>1685</v>
      </c>
      <c r="M511" s="35">
        <v>1489415</v>
      </c>
      <c r="N511" s="32" t="s">
        <v>21</v>
      </c>
      <c r="O511" s="35">
        <v>297883</v>
      </c>
      <c r="P511" s="35">
        <v>1489397</v>
      </c>
      <c r="Q511" s="35">
        <v>18</v>
      </c>
      <c r="R511" s="35">
        <v>0</v>
      </c>
      <c r="S511" s="36">
        <v>0</v>
      </c>
      <c r="T511" s="32" t="s">
        <v>109</v>
      </c>
      <c r="U511" s="32" t="s">
        <v>109</v>
      </c>
      <c r="V511" s="32" t="s">
        <v>109</v>
      </c>
      <c r="W511" s="36">
        <v>100</v>
      </c>
      <c r="X511" s="36">
        <v>1</v>
      </c>
      <c r="Y511" s="32" t="s">
        <v>109</v>
      </c>
      <c r="Z511" s="32" t="s">
        <v>109</v>
      </c>
      <c r="AA511" s="36" t="s">
        <v>109</v>
      </c>
      <c r="AB511" s="36" t="s">
        <v>109</v>
      </c>
      <c r="AC511" s="32" t="s">
        <v>1705</v>
      </c>
      <c r="AD511" s="38">
        <v>1489397</v>
      </c>
      <c r="AE511" s="39">
        <v>1</v>
      </c>
      <c r="AF511" s="38">
        <v>1489397</v>
      </c>
      <c r="AG511" s="39">
        <v>1</v>
      </c>
      <c r="AH511" s="40">
        <v>1</v>
      </c>
      <c r="AI511" s="38">
        <v>18</v>
      </c>
      <c r="AJ511" s="38">
        <v>0</v>
      </c>
      <c r="AK511" s="38">
        <v>18</v>
      </c>
      <c r="AL511" s="38">
        <v>1489415</v>
      </c>
      <c r="AM511" s="38">
        <v>0</v>
      </c>
      <c r="AN511" s="41" t="s">
        <v>1681</v>
      </c>
    </row>
    <row r="512" spans="1:40" x14ac:dyDescent="0.15">
      <c r="A512" s="32" t="s">
        <v>154</v>
      </c>
      <c r="B512" s="32" t="s">
        <v>47</v>
      </c>
      <c r="C512" s="32" t="s">
        <v>110</v>
      </c>
      <c r="D512" s="32" t="s">
        <v>665</v>
      </c>
      <c r="E512" s="32" t="s">
        <v>109</v>
      </c>
      <c r="F512" s="32" t="s">
        <v>1677</v>
      </c>
      <c r="G512" s="32" t="s">
        <v>1682</v>
      </c>
      <c r="H512" s="32" t="s">
        <v>1685</v>
      </c>
      <c r="I512" s="35">
        <v>4773771</v>
      </c>
      <c r="J512" s="32" t="s">
        <v>21</v>
      </c>
      <c r="K512" s="35">
        <v>954754.20000000007</v>
      </c>
      <c r="L512" s="32" t="s">
        <v>1685</v>
      </c>
      <c r="M512" s="35">
        <v>4773771</v>
      </c>
      <c r="N512" s="32" t="s">
        <v>21</v>
      </c>
      <c r="O512" s="35">
        <v>954754.20000000007</v>
      </c>
      <c r="P512" s="35">
        <v>4773707</v>
      </c>
      <c r="Q512" s="35">
        <v>64</v>
      </c>
      <c r="R512" s="35">
        <v>0</v>
      </c>
      <c r="S512" s="36">
        <v>0</v>
      </c>
      <c r="T512" s="32" t="s">
        <v>109</v>
      </c>
      <c r="U512" s="32" t="s">
        <v>109</v>
      </c>
      <c r="V512" s="32" t="s">
        <v>109</v>
      </c>
      <c r="W512" s="36">
        <v>100</v>
      </c>
      <c r="X512" s="36">
        <v>1</v>
      </c>
      <c r="Y512" s="32" t="s">
        <v>109</v>
      </c>
      <c r="Z512" s="32" t="s">
        <v>109</v>
      </c>
      <c r="AA512" s="36" t="s">
        <v>109</v>
      </c>
      <c r="AB512" s="36" t="s">
        <v>109</v>
      </c>
      <c r="AC512" s="32" t="s">
        <v>1706</v>
      </c>
      <c r="AD512" s="38">
        <v>4773707</v>
      </c>
      <c r="AE512" s="39">
        <v>1</v>
      </c>
      <c r="AF512" s="38">
        <v>4773707</v>
      </c>
      <c r="AG512" s="39">
        <v>1</v>
      </c>
      <c r="AH512" s="40">
        <v>1</v>
      </c>
      <c r="AI512" s="38">
        <v>64</v>
      </c>
      <c r="AJ512" s="38">
        <v>0</v>
      </c>
      <c r="AK512" s="38">
        <v>64</v>
      </c>
      <c r="AL512" s="38">
        <v>4773771</v>
      </c>
      <c r="AM512" s="38">
        <v>0</v>
      </c>
      <c r="AN512" s="41" t="s">
        <v>1682</v>
      </c>
    </row>
    <row r="513" spans="1:40" x14ac:dyDescent="0.15">
      <c r="A513" s="32" t="s">
        <v>154</v>
      </c>
      <c r="B513" s="32" t="s">
        <v>47</v>
      </c>
      <c r="C513" s="32" t="s">
        <v>110</v>
      </c>
      <c r="D513" s="32" t="s">
        <v>665</v>
      </c>
      <c r="E513" s="32" t="s">
        <v>109</v>
      </c>
      <c r="F513" s="32" t="s">
        <v>1677</v>
      </c>
      <c r="G513" s="32" t="s">
        <v>1680</v>
      </c>
      <c r="H513" s="32" t="s">
        <v>1685</v>
      </c>
      <c r="I513" s="35">
        <v>41183.364343023342</v>
      </c>
      <c r="J513" s="32" t="s">
        <v>21</v>
      </c>
      <c r="K513" s="35">
        <v>8236.6728686046699</v>
      </c>
      <c r="L513" s="32" t="s">
        <v>1685</v>
      </c>
      <c r="M513" s="35">
        <v>41183.364343023342</v>
      </c>
      <c r="N513" s="32" t="s">
        <v>21</v>
      </c>
      <c r="O513" s="35">
        <v>8236.6728686046699</v>
      </c>
      <c r="P513" s="35">
        <v>41182.930474042092</v>
      </c>
      <c r="Q513" s="35">
        <v>0.43386898124995621</v>
      </c>
      <c r="R513" s="35">
        <v>0</v>
      </c>
      <c r="S513" s="36">
        <v>0</v>
      </c>
      <c r="T513" s="32" t="s">
        <v>109</v>
      </c>
      <c r="U513" s="32" t="s">
        <v>109</v>
      </c>
      <c r="V513" s="32" t="s">
        <v>109</v>
      </c>
      <c r="W513" s="36">
        <v>8.6773796249991229</v>
      </c>
      <c r="X513" s="36">
        <v>1</v>
      </c>
      <c r="Y513" s="32" t="s">
        <v>109</v>
      </c>
      <c r="Z513" s="32" t="s">
        <v>109</v>
      </c>
      <c r="AA513" s="36" t="s">
        <v>109</v>
      </c>
      <c r="AB513" s="36" t="s">
        <v>109</v>
      </c>
      <c r="AC513" s="32" t="s">
        <v>1704</v>
      </c>
      <c r="AD513" s="38">
        <v>41182.930474042092</v>
      </c>
      <c r="AE513" s="39">
        <v>1</v>
      </c>
      <c r="AF513" s="38">
        <v>41182.930474042092</v>
      </c>
      <c r="AG513" s="39">
        <v>1</v>
      </c>
      <c r="AH513" s="40">
        <v>1</v>
      </c>
      <c r="AI513" s="38">
        <v>0.43386898124995621</v>
      </c>
      <c r="AJ513" s="38">
        <v>0</v>
      </c>
      <c r="AK513" s="38">
        <v>0.43386898124995621</v>
      </c>
      <c r="AL513" s="38">
        <v>41183.364343023342</v>
      </c>
      <c r="AM513" s="38">
        <v>0</v>
      </c>
      <c r="AN513" s="41" t="s">
        <v>1680</v>
      </c>
    </row>
    <row r="514" spans="1:40" x14ac:dyDescent="0.15">
      <c r="A514" s="32" t="s">
        <v>154</v>
      </c>
      <c r="B514" s="32" t="s">
        <v>47</v>
      </c>
      <c r="C514" s="32" t="s">
        <v>110</v>
      </c>
      <c r="D514" s="32" t="s">
        <v>665</v>
      </c>
      <c r="E514" s="32" t="s">
        <v>109</v>
      </c>
      <c r="F514" s="32" t="s">
        <v>1677</v>
      </c>
      <c r="G514" s="32" t="s">
        <v>1681</v>
      </c>
      <c r="H514" s="32" t="s">
        <v>1685</v>
      </c>
      <c r="I514" s="35">
        <v>13966569.296552766</v>
      </c>
      <c r="J514" s="32" t="s">
        <v>21</v>
      </c>
      <c r="K514" s="35">
        <v>2793313.8593105539</v>
      </c>
      <c r="L514" s="32" t="s">
        <v>1685</v>
      </c>
      <c r="M514" s="35">
        <v>13966569.296552766</v>
      </c>
      <c r="N514" s="32" t="s">
        <v>21</v>
      </c>
      <c r="O514" s="35">
        <v>2793313.8593105539</v>
      </c>
      <c r="P514" s="35">
        <v>13966395.22831749</v>
      </c>
      <c r="Q514" s="35">
        <v>174.06823527748242</v>
      </c>
      <c r="R514" s="35">
        <v>0</v>
      </c>
      <c r="S514" s="36">
        <v>0</v>
      </c>
      <c r="T514" s="32" t="s">
        <v>109</v>
      </c>
      <c r="U514" s="32" t="s">
        <v>109</v>
      </c>
      <c r="V514" s="32" t="s">
        <v>109</v>
      </c>
      <c r="W514" s="36">
        <v>8.6773796249991229</v>
      </c>
      <c r="X514" s="36">
        <v>1</v>
      </c>
      <c r="Y514" s="32" t="s">
        <v>109</v>
      </c>
      <c r="Z514" s="32" t="s">
        <v>109</v>
      </c>
      <c r="AA514" s="36" t="s">
        <v>109</v>
      </c>
      <c r="AB514" s="36" t="s">
        <v>109</v>
      </c>
      <c r="AC514" s="32" t="s">
        <v>1705</v>
      </c>
      <c r="AD514" s="38">
        <v>13966395.22831749</v>
      </c>
      <c r="AE514" s="39">
        <v>1</v>
      </c>
      <c r="AF514" s="38">
        <v>13966395.22831749</v>
      </c>
      <c r="AG514" s="39">
        <v>1</v>
      </c>
      <c r="AH514" s="40">
        <v>1</v>
      </c>
      <c r="AI514" s="38">
        <v>174.06823527748242</v>
      </c>
      <c r="AJ514" s="38">
        <v>0</v>
      </c>
      <c r="AK514" s="38">
        <v>174.06823527748242</v>
      </c>
      <c r="AL514" s="38">
        <v>13966569.296552768</v>
      </c>
      <c r="AM514" s="38">
        <v>0</v>
      </c>
      <c r="AN514" s="41" t="s">
        <v>1681</v>
      </c>
    </row>
    <row r="515" spans="1:40" x14ac:dyDescent="0.15">
      <c r="A515" s="32" t="s">
        <v>154</v>
      </c>
      <c r="B515" s="32" t="s">
        <v>47</v>
      </c>
      <c r="C515" s="32" t="s">
        <v>110</v>
      </c>
      <c r="D515" s="32" t="s">
        <v>665</v>
      </c>
      <c r="E515" s="32" t="s">
        <v>109</v>
      </c>
      <c r="F515" s="32" t="s">
        <v>1677</v>
      </c>
      <c r="G515" s="32" t="s">
        <v>1682</v>
      </c>
      <c r="H515" s="32" t="s">
        <v>1685</v>
      </c>
      <c r="I515" s="35">
        <v>44764684.565437518</v>
      </c>
      <c r="J515" s="32" t="s">
        <v>21</v>
      </c>
      <c r="K515" s="35">
        <v>8952936.9130875058</v>
      </c>
      <c r="L515" s="32" t="s">
        <v>1685</v>
      </c>
      <c r="M515" s="35">
        <v>44764684.565437518</v>
      </c>
      <c r="N515" s="32" t="s">
        <v>21</v>
      </c>
      <c r="O515" s="35">
        <v>8952936.9130875058</v>
      </c>
      <c r="P515" s="35">
        <v>44764087.388171725</v>
      </c>
      <c r="Q515" s="35">
        <v>597.1772657924397</v>
      </c>
      <c r="R515" s="35">
        <v>0</v>
      </c>
      <c r="S515" s="36">
        <v>0</v>
      </c>
      <c r="T515" s="32" t="s">
        <v>109</v>
      </c>
      <c r="U515" s="32" t="s">
        <v>109</v>
      </c>
      <c r="V515" s="32" t="s">
        <v>109</v>
      </c>
      <c r="W515" s="36">
        <v>8.6773796249991229</v>
      </c>
      <c r="X515" s="36">
        <v>1</v>
      </c>
      <c r="Y515" s="32" t="s">
        <v>109</v>
      </c>
      <c r="Z515" s="32" t="s">
        <v>109</v>
      </c>
      <c r="AA515" s="36" t="s">
        <v>109</v>
      </c>
      <c r="AB515" s="36" t="s">
        <v>109</v>
      </c>
      <c r="AC515" s="32" t="s">
        <v>1706</v>
      </c>
      <c r="AD515" s="38">
        <v>44764087.388171725</v>
      </c>
      <c r="AE515" s="39">
        <v>1</v>
      </c>
      <c r="AF515" s="38">
        <v>44764087.388171725</v>
      </c>
      <c r="AG515" s="39">
        <v>1</v>
      </c>
      <c r="AH515" s="40">
        <v>1</v>
      </c>
      <c r="AI515" s="38">
        <v>597.1772657924397</v>
      </c>
      <c r="AJ515" s="38">
        <v>0</v>
      </c>
      <c r="AK515" s="38">
        <v>597.1772657924397</v>
      </c>
      <c r="AL515" s="38">
        <v>44764684.565437518</v>
      </c>
      <c r="AM515" s="38">
        <v>0</v>
      </c>
      <c r="AN515" s="41" t="s">
        <v>1682</v>
      </c>
    </row>
    <row r="516" spans="1:40" x14ac:dyDescent="0.15">
      <c r="A516" s="32" t="s">
        <v>108</v>
      </c>
      <c r="B516" s="32" t="s">
        <v>109</v>
      </c>
      <c r="C516" s="32" t="s">
        <v>49</v>
      </c>
      <c r="D516" s="32" t="s">
        <v>666</v>
      </c>
      <c r="E516" s="32" t="s">
        <v>109</v>
      </c>
      <c r="F516" s="32" t="s">
        <v>1678</v>
      </c>
      <c r="G516" s="32" t="s">
        <v>109</v>
      </c>
      <c r="H516" s="32" t="s">
        <v>1686</v>
      </c>
      <c r="I516" s="35">
        <v>24821.904738698744</v>
      </c>
      <c r="J516" s="32" t="s">
        <v>27</v>
      </c>
      <c r="K516" s="35">
        <v>0</v>
      </c>
      <c r="L516" s="32" t="s">
        <v>1686</v>
      </c>
      <c r="M516" s="35">
        <v>24821.904738698744</v>
      </c>
      <c r="N516" s="32" t="s">
        <v>27</v>
      </c>
      <c r="O516" s="35">
        <v>0</v>
      </c>
      <c r="P516" s="35">
        <v>24821.904738698744</v>
      </c>
      <c r="Q516" s="35">
        <v>0</v>
      </c>
      <c r="R516" s="35">
        <v>0</v>
      </c>
      <c r="S516" s="36">
        <v>0</v>
      </c>
      <c r="T516" s="32" t="s">
        <v>109</v>
      </c>
      <c r="U516" s="32" t="s">
        <v>109</v>
      </c>
      <c r="V516" s="32" t="s">
        <v>109</v>
      </c>
      <c r="W516" s="36">
        <v>8.6773796249991229</v>
      </c>
      <c r="X516" s="36">
        <v>1</v>
      </c>
      <c r="Y516" s="32" t="s">
        <v>109</v>
      </c>
      <c r="Z516" s="32" t="s">
        <v>109</v>
      </c>
      <c r="AA516" s="36" t="s">
        <v>109</v>
      </c>
      <c r="AB516" s="36" t="s">
        <v>109</v>
      </c>
      <c r="AC516" s="32" t="s">
        <v>109</v>
      </c>
      <c r="AD516" s="38">
        <v>0</v>
      </c>
      <c r="AE516" s="39">
        <v>0</v>
      </c>
      <c r="AF516" s="38">
        <v>24821.904738698744</v>
      </c>
      <c r="AG516" s="39">
        <v>1</v>
      </c>
      <c r="AH516" s="40">
        <v>156.63</v>
      </c>
      <c r="AI516" s="38">
        <v>0</v>
      </c>
      <c r="AJ516" s="38">
        <v>0</v>
      </c>
      <c r="AK516" s="38">
        <v>0</v>
      </c>
      <c r="AL516" s="38">
        <v>24821.904738698744</v>
      </c>
      <c r="AM516" s="38">
        <v>0</v>
      </c>
      <c r="AN516" s="41" t="s">
        <v>109</v>
      </c>
    </row>
    <row r="517" spans="1:40" x14ac:dyDescent="0.15">
      <c r="A517" s="32" t="s">
        <v>108</v>
      </c>
      <c r="B517" s="32" t="s">
        <v>46</v>
      </c>
      <c r="C517" s="32" t="s">
        <v>49</v>
      </c>
      <c r="D517" s="32" t="s">
        <v>667</v>
      </c>
      <c r="E517" s="32" t="s">
        <v>109</v>
      </c>
      <c r="F517" s="32" t="s">
        <v>1679</v>
      </c>
      <c r="G517" s="32" t="s">
        <v>1683</v>
      </c>
      <c r="H517" s="32" t="s">
        <v>1685</v>
      </c>
      <c r="I517" s="35">
        <v>662073929.34029317</v>
      </c>
      <c r="J517" s="32" t="s">
        <v>21</v>
      </c>
      <c r="K517" s="35">
        <v>132414785.86805864</v>
      </c>
      <c r="L517" s="32" t="s">
        <v>1685</v>
      </c>
      <c r="M517" s="35">
        <v>662073929.34029317</v>
      </c>
      <c r="N517" s="32" t="s">
        <v>21</v>
      </c>
      <c r="O517" s="35">
        <v>132414785.86805864</v>
      </c>
      <c r="P517" s="35">
        <v>662073929.34029317</v>
      </c>
      <c r="Q517" s="35">
        <v>0</v>
      </c>
      <c r="R517" s="35">
        <v>0</v>
      </c>
      <c r="S517" s="36">
        <v>0</v>
      </c>
      <c r="T517" s="32" t="s">
        <v>109</v>
      </c>
      <c r="U517" s="32" t="s">
        <v>109</v>
      </c>
      <c r="V517" s="32" t="s">
        <v>109</v>
      </c>
      <c r="W517" s="36">
        <v>8.6773796249991229</v>
      </c>
      <c r="X517" s="36">
        <v>1</v>
      </c>
      <c r="Y517" s="32" t="s">
        <v>109</v>
      </c>
      <c r="Z517" s="32" t="s">
        <v>109</v>
      </c>
      <c r="AA517" s="36" t="s">
        <v>109</v>
      </c>
      <c r="AB517" s="36" t="s">
        <v>109</v>
      </c>
      <c r="AC517" s="32" t="s">
        <v>1707</v>
      </c>
      <c r="AD517" s="38">
        <v>0</v>
      </c>
      <c r="AE517" s="39">
        <v>0</v>
      </c>
      <c r="AF517" s="38">
        <v>662073929.34029317</v>
      </c>
      <c r="AG517" s="39">
        <v>1</v>
      </c>
      <c r="AH517" s="40">
        <v>156.63</v>
      </c>
      <c r="AI517" s="38">
        <v>0</v>
      </c>
      <c r="AJ517" s="38">
        <v>0</v>
      </c>
      <c r="AK517" s="38">
        <v>0</v>
      </c>
      <c r="AL517" s="38">
        <v>662073929.34029317</v>
      </c>
      <c r="AM517" s="38">
        <v>0</v>
      </c>
      <c r="AN517" s="41" t="s">
        <v>1683</v>
      </c>
    </row>
  </sheetData>
  <mergeCells count="34">
    <mergeCell ref="AB4:AB5"/>
    <mergeCell ref="AD4:AD5"/>
    <mergeCell ref="G4:G5"/>
    <mergeCell ref="H4:K4"/>
    <mergeCell ref="L4:O4"/>
    <mergeCell ref="P4:P5"/>
    <mergeCell ref="Q4:Q5"/>
    <mergeCell ref="R4:R5"/>
    <mergeCell ref="W4:W5"/>
    <mergeCell ref="X4:X5"/>
    <mergeCell ref="Y4:Y5"/>
    <mergeCell ref="Z4:Z5"/>
    <mergeCell ref="AA4:AA5"/>
    <mergeCell ref="AC4:AC5"/>
    <mergeCell ref="F4:F5"/>
    <mergeCell ref="S4:S5"/>
    <mergeCell ref="T4:T5"/>
    <mergeCell ref="U4:U5"/>
    <mergeCell ref="V4:V5"/>
    <mergeCell ref="A4:A5"/>
    <mergeCell ref="B4:B5"/>
    <mergeCell ref="C4:C5"/>
    <mergeCell ref="D4:D5"/>
    <mergeCell ref="E4:E5"/>
    <mergeCell ref="AE4:AE5"/>
    <mergeCell ref="AF4:AF5"/>
    <mergeCell ref="AG4:AG5"/>
    <mergeCell ref="AH4:AH5"/>
    <mergeCell ref="AI4:AI5"/>
    <mergeCell ref="AJ4:AJ5"/>
    <mergeCell ref="AK4:AK5"/>
    <mergeCell ref="AL4:AL5"/>
    <mergeCell ref="AM4:AM5"/>
    <mergeCell ref="AN4:AN5"/>
  </mergeCells>
  <phoneticPr fontId="7"/>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AD118"/>
  <sheetViews>
    <sheetView view="pageBreakPreview" zoomScaleNormal="100" zoomScaleSheetLayoutView="100" workbookViewId="0"/>
  </sheetViews>
  <sheetFormatPr defaultRowHeight="11.25" x14ac:dyDescent="0.15"/>
  <cols>
    <col min="1" max="1" width="12.625" style="1" customWidth="1"/>
    <col min="2" max="3" width="10.625" style="1" customWidth="1"/>
    <col min="4" max="4" width="20.625" style="1" customWidth="1"/>
    <col min="5" max="6" width="30.625" style="1" customWidth="1"/>
    <col min="7" max="7" width="27.5" style="1" customWidth="1"/>
    <col min="8" max="11" width="20.625" style="1" customWidth="1"/>
    <col min="12" max="12" width="12.625" style="1" customWidth="1"/>
    <col min="13" max="13" width="20.625" style="1" customWidth="1"/>
    <col min="14" max="18" width="10.625" style="1" customWidth="1"/>
    <col min="19" max="19" width="10.125" style="1" customWidth="1"/>
    <col min="20" max="22" width="9" style="1" customWidth="1"/>
    <col min="23" max="29" width="9" style="1"/>
    <col min="30" max="30" width="32.125" style="1" bestFit="1" customWidth="1"/>
    <col min="31" max="16384" width="9" style="1"/>
  </cols>
  <sheetData>
    <row r="1" spans="1:30" x14ac:dyDescent="0.15">
      <c r="A1" s="1" t="s">
        <v>0</v>
      </c>
      <c r="B1" s="15" t="s">
        <v>5</v>
      </c>
      <c r="T1" s="24"/>
      <c r="U1" s="24"/>
    </row>
    <row r="2" spans="1:30" x14ac:dyDescent="0.15">
      <c r="A2" s="1" t="s">
        <v>1</v>
      </c>
      <c r="B2" s="16">
        <v>45989</v>
      </c>
      <c r="D2" s="1" t="s">
        <v>111</v>
      </c>
      <c r="F2" s="1" t="s">
        <v>18</v>
      </c>
    </row>
    <row r="3" spans="1:30" hidden="1" x14ac:dyDescent="0.15">
      <c r="A3" s="1" t="s">
        <v>27</v>
      </c>
      <c r="B3" s="1" t="s">
        <v>27</v>
      </c>
      <c r="C3" s="1" t="s">
        <v>27</v>
      </c>
      <c r="D3" s="1" t="s">
        <v>27</v>
      </c>
      <c r="E3" s="1" t="s">
        <v>27</v>
      </c>
      <c r="F3" s="1" t="s">
        <v>27</v>
      </c>
      <c r="G3" s="1" t="s">
        <v>27</v>
      </c>
      <c r="H3" s="1" t="s">
        <v>27</v>
      </c>
      <c r="I3" s="1" t="s">
        <v>27</v>
      </c>
      <c r="J3" s="1" t="s">
        <v>27</v>
      </c>
      <c r="K3" s="1" t="s">
        <v>27</v>
      </c>
      <c r="L3" s="1" t="s">
        <v>27</v>
      </c>
      <c r="M3" s="1" t="s">
        <v>27</v>
      </c>
      <c r="N3" s="1" t="s">
        <v>27</v>
      </c>
      <c r="O3" s="1" t="s">
        <v>27</v>
      </c>
      <c r="P3" s="1" t="s">
        <v>27</v>
      </c>
      <c r="Q3" s="1" t="s">
        <v>27</v>
      </c>
      <c r="R3" s="1" t="s">
        <v>27</v>
      </c>
      <c r="S3" s="1" t="s">
        <v>27</v>
      </c>
      <c r="T3" s="1" t="s">
        <v>27</v>
      </c>
      <c r="U3" s="1" t="s">
        <v>27</v>
      </c>
      <c r="V3" s="1" t="s">
        <v>27</v>
      </c>
      <c r="W3" s="1" t="s">
        <v>27</v>
      </c>
      <c r="X3" s="1" t="s">
        <v>27</v>
      </c>
      <c r="Y3" s="1" t="s">
        <v>27</v>
      </c>
      <c r="Z3" s="1" t="s">
        <v>27</v>
      </c>
      <c r="AA3" s="1" t="s">
        <v>27</v>
      </c>
      <c r="AB3" s="1" t="s">
        <v>27</v>
      </c>
      <c r="AC3" s="1" t="s">
        <v>27</v>
      </c>
      <c r="AD3" s="1" t="s">
        <v>27</v>
      </c>
    </row>
    <row r="4" spans="1:30" customFormat="1" ht="11.25" customHeight="1" x14ac:dyDescent="0.15">
      <c r="A4" s="765" t="s">
        <v>42</v>
      </c>
      <c r="B4" s="765" t="s">
        <v>45</v>
      </c>
      <c r="C4" s="765" t="s">
        <v>48</v>
      </c>
      <c r="D4" s="769" t="s">
        <v>51</v>
      </c>
      <c r="E4" s="769" t="s">
        <v>55</v>
      </c>
      <c r="F4" s="779" t="s">
        <v>7</v>
      </c>
      <c r="G4" s="769" t="s">
        <v>60</v>
      </c>
      <c r="H4" s="767" t="s">
        <v>146</v>
      </c>
      <c r="I4" s="767"/>
      <c r="J4" s="767" t="s">
        <v>148</v>
      </c>
      <c r="K4" s="767"/>
      <c r="L4" s="767" t="s">
        <v>65</v>
      </c>
      <c r="M4" s="781" t="s">
        <v>150</v>
      </c>
      <c r="N4" s="765" t="s">
        <v>66</v>
      </c>
      <c r="O4" s="765" t="s">
        <v>69</v>
      </c>
      <c r="P4" s="765" t="s">
        <v>70</v>
      </c>
      <c r="Q4" s="781" t="s">
        <v>73</v>
      </c>
      <c r="R4" s="781" t="s">
        <v>152</v>
      </c>
      <c r="S4" s="781" t="s">
        <v>39</v>
      </c>
      <c r="T4" s="777" t="s">
        <v>96</v>
      </c>
      <c r="U4" s="777" t="s">
        <v>97</v>
      </c>
      <c r="V4" s="777" t="s">
        <v>98</v>
      </c>
      <c r="W4" s="777" t="s">
        <v>99</v>
      </c>
      <c r="X4" s="777" t="s">
        <v>100</v>
      </c>
      <c r="Y4" s="777" t="s">
        <v>101</v>
      </c>
      <c r="Z4" s="777" t="s">
        <v>102</v>
      </c>
      <c r="AA4" s="777" t="s">
        <v>103</v>
      </c>
      <c r="AB4" s="777" t="s">
        <v>104</v>
      </c>
      <c r="AC4" s="777" t="s">
        <v>105</v>
      </c>
      <c r="AD4" s="777" t="s">
        <v>106</v>
      </c>
    </row>
    <row r="5" spans="1:30" customFormat="1" ht="22.5" x14ac:dyDescent="0.15">
      <c r="A5" s="766"/>
      <c r="B5" s="766"/>
      <c r="C5" s="766"/>
      <c r="D5" s="770"/>
      <c r="E5" s="770"/>
      <c r="F5" s="780"/>
      <c r="G5" s="770"/>
      <c r="H5" s="23" t="s">
        <v>64</v>
      </c>
      <c r="I5" s="23" t="s">
        <v>147</v>
      </c>
      <c r="J5" s="23" t="s">
        <v>64</v>
      </c>
      <c r="K5" s="23" t="s">
        <v>147</v>
      </c>
      <c r="L5" s="768"/>
      <c r="M5" s="782"/>
      <c r="N5" s="766"/>
      <c r="O5" s="766"/>
      <c r="P5" s="766"/>
      <c r="Q5" s="782"/>
      <c r="R5" s="782"/>
      <c r="S5" s="782"/>
      <c r="T5" s="778"/>
      <c r="U5" s="778"/>
      <c r="V5" s="778"/>
      <c r="W5" s="778"/>
      <c r="X5" s="778"/>
      <c r="Y5" s="778"/>
      <c r="Z5" s="778"/>
      <c r="AA5" s="778"/>
      <c r="AB5" s="778"/>
      <c r="AC5" s="778"/>
      <c r="AD5" s="778"/>
    </row>
    <row r="6" spans="1:30" x14ac:dyDescent="0.15">
      <c r="A6" s="14" t="s">
        <v>108</v>
      </c>
      <c r="B6" s="14" t="s">
        <v>109</v>
      </c>
      <c r="C6" s="14" t="s">
        <v>110</v>
      </c>
      <c r="D6" s="14" t="s">
        <v>112</v>
      </c>
      <c r="E6" s="14" t="s">
        <v>128</v>
      </c>
      <c r="F6" s="14" t="s">
        <v>109</v>
      </c>
      <c r="G6" s="14" t="s">
        <v>144</v>
      </c>
      <c r="H6" s="19">
        <v>0</v>
      </c>
      <c r="I6" s="19">
        <v>0</v>
      </c>
      <c r="J6" s="19">
        <v>0</v>
      </c>
      <c r="K6" s="19">
        <v>0</v>
      </c>
      <c r="L6" s="20" t="s">
        <v>109</v>
      </c>
      <c r="M6" s="19">
        <v>0</v>
      </c>
      <c r="N6" s="14" t="s">
        <v>67</v>
      </c>
      <c r="O6" s="21" t="s">
        <v>109</v>
      </c>
      <c r="P6" s="21" t="s">
        <v>109</v>
      </c>
      <c r="Q6" s="22">
        <v>8.6773796249991229</v>
      </c>
      <c r="R6" s="22">
        <v>1</v>
      </c>
      <c r="S6" s="14" t="s">
        <v>109</v>
      </c>
      <c r="T6" s="26">
        <v>0</v>
      </c>
      <c r="U6" s="27">
        <v>0</v>
      </c>
      <c r="V6" s="26">
        <v>35733449.295746394</v>
      </c>
      <c r="W6" s="27">
        <v>1</v>
      </c>
      <c r="X6" s="28">
        <v>1</v>
      </c>
      <c r="Y6" s="26">
        <v>0</v>
      </c>
      <c r="Z6" s="26">
        <v>0</v>
      </c>
      <c r="AA6" s="26">
        <v>0</v>
      </c>
      <c r="AB6" s="26">
        <v>35733449.295746394</v>
      </c>
      <c r="AC6" s="26">
        <v>0</v>
      </c>
      <c r="AD6" s="29" t="s">
        <v>109</v>
      </c>
    </row>
    <row r="7" spans="1:30" x14ac:dyDescent="0.15">
      <c r="A7" s="14" t="s">
        <v>108</v>
      </c>
      <c r="B7" s="14" t="s">
        <v>109</v>
      </c>
      <c r="C7" s="14" t="s">
        <v>110</v>
      </c>
      <c r="D7" s="14" t="s">
        <v>113</v>
      </c>
      <c r="E7" s="14" t="s">
        <v>129</v>
      </c>
      <c r="F7" s="14" t="s">
        <v>109</v>
      </c>
      <c r="G7" s="14" t="s">
        <v>144</v>
      </c>
      <c r="H7" s="19">
        <v>0</v>
      </c>
      <c r="I7" s="19">
        <v>0</v>
      </c>
      <c r="J7" s="19">
        <v>0</v>
      </c>
      <c r="K7" s="19">
        <v>0</v>
      </c>
      <c r="L7" s="20" t="s">
        <v>109</v>
      </c>
      <c r="M7" s="19">
        <v>0</v>
      </c>
      <c r="N7" s="14" t="s">
        <v>67</v>
      </c>
      <c r="O7" s="21" t="s">
        <v>109</v>
      </c>
      <c r="P7" s="21" t="s">
        <v>109</v>
      </c>
      <c r="Q7" s="22">
        <v>100</v>
      </c>
      <c r="R7" s="22">
        <v>1</v>
      </c>
      <c r="S7" s="14" t="s">
        <v>109</v>
      </c>
      <c r="T7" s="26">
        <v>0</v>
      </c>
      <c r="U7" s="27">
        <v>0</v>
      </c>
      <c r="V7" s="26">
        <v>15327100152</v>
      </c>
      <c r="W7" s="27">
        <v>1</v>
      </c>
      <c r="X7" s="28">
        <v>1</v>
      </c>
      <c r="Y7" s="26">
        <v>0</v>
      </c>
      <c r="Z7" s="26">
        <v>0</v>
      </c>
      <c r="AA7" s="26">
        <v>0</v>
      </c>
      <c r="AB7" s="26">
        <v>15327100152</v>
      </c>
      <c r="AC7" s="26">
        <v>0</v>
      </c>
      <c r="AD7" s="29" t="s">
        <v>109</v>
      </c>
    </row>
    <row r="8" spans="1:30" x14ac:dyDescent="0.15">
      <c r="A8" s="14" t="s">
        <v>108</v>
      </c>
      <c r="B8" s="14" t="s">
        <v>109</v>
      </c>
      <c r="C8" s="14" t="s">
        <v>110</v>
      </c>
      <c r="D8" s="14" t="s">
        <v>114</v>
      </c>
      <c r="E8" s="14" t="s">
        <v>130</v>
      </c>
      <c r="F8" s="14" t="s">
        <v>109</v>
      </c>
      <c r="G8" s="14" t="s">
        <v>144</v>
      </c>
      <c r="H8" s="19">
        <v>0</v>
      </c>
      <c r="I8" s="19">
        <v>0</v>
      </c>
      <c r="J8" s="19">
        <v>0</v>
      </c>
      <c r="K8" s="19">
        <v>0</v>
      </c>
      <c r="L8" s="20" t="s">
        <v>109</v>
      </c>
      <c r="M8" s="19">
        <v>0</v>
      </c>
      <c r="N8" s="14" t="s">
        <v>67</v>
      </c>
      <c r="O8" s="21" t="s">
        <v>109</v>
      </c>
      <c r="P8" s="21" t="s">
        <v>109</v>
      </c>
      <c r="Q8" s="22">
        <v>100</v>
      </c>
      <c r="R8" s="22">
        <v>1</v>
      </c>
      <c r="S8" s="14" t="s">
        <v>109</v>
      </c>
      <c r="T8" s="26">
        <v>0</v>
      </c>
      <c r="U8" s="27">
        <v>0</v>
      </c>
      <c r="V8" s="26">
        <v>-285749373</v>
      </c>
      <c r="W8" s="27">
        <v>1</v>
      </c>
      <c r="X8" s="28">
        <v>1</v>
      </c>
      <c r="Y8" s="26">
        <v>0</v>
      </c>
      <c r="Z8" s="26">
        <v>0</v>
      </c>
      <c r="AA8" s="26">
        <v>0</v>
      </c>
      <c r="AB8" s="26">
        <v>-285749373</v>
      </c>
      <c r="AC8" s="26">
        <v>0</v>
      </c>
      <c r="AD8" s="29" t="s">
        <v>109</v>
      </c>
    </row>
    <row r="9" spans="1:30" x14ac:dyDescent="0.15">
      <c r="A9" s="14" t="s">
        <v>108</v>
      </c>
      <c r="B9" s="14" t="s">
        <v>109</v>
      </c>
      <c r="C9" s="14" t="s">
        <v>110</v>
      </c>
      <c r="D9" s="14" t="s">
        <v>115</v>
      </c>
      <c r="E9" s="14" t="s">
        <v>131</v>
      </c>
      <c r="F9" s="14" t="s">
        <v>109</v>
      </c>
      <c r="G9" s="14" t="s">
        <v>144</v>
      </c>
      <c r="H9" s="19">
        <v>0</v>
      </c>
      <c r="I9" s="19">
        <v>0</v>
      </c>
      <c r="J9" s="19">
        <v>0</v>
      </c>
      <c r="K9" s="19">
        <v>0</v>
      </c>
      <c r="L9" s="20" t="s">
        <v>109</v>
      </c>
      <c r="M9" s="19">
        <v>0</v>
      </c>
      <c r="N9" s="14" t="s">
        <v>67</v>
      </c>
      <c r="O9" s="21" t="s">
        <v>109</v>
      </c>
      <c r="P9" s="21" t="s">
        <v>109</v>
      </c>
      <c r="Q9" s="22">
        <v>8.6773796249991229</v>
      </c>
      <c r="R9" s="22">
        <v>1</v>
      </c>
      <c r="S9" s="14" t="s">
        <v>109</v>
      </c>
      <c r="T9" s="26">
        <v>0</v>
      </c>
      <c r="U9" s="27">
        <v>0</v>
      </c>
      <c r="V9" s="26">
        <v>-35733449.295746394</v>
      </c>
      <c r="W9" s="27">
        <v>1</v>
      </c>
      <c r="X9" s="28">
        <v>1</v>
      </c>
      <c r="Y9" s="26">
        <v>0</v>
      </c>
      <c r="Z9" s="26">
        <v>0</v>
      </c>
      <c r="AA9" s="26">
        <v>0</v>
      </c>
      <c r="AB9" s="26">
        <v>-35733449.295746394</v>
      </c>
      <c r="AC9" s="26">
        <v>0</v>
      </c>
      <c r="AD9" s="29" t="s">
        <v>109</v>
      </c>
    </row>
    <row r="10" spans="1:30" x14ac:dyDescent="0.15">
      <c r="A10" s="14" t="s">
        <v>108</v>
      </c>
      <c r="B10" s="14" t="s">
        <v>109</v>
      </c>
      <c r="C10" s="14" t="s">
        <v>110</v>
      </c>
      <c r="D10" s="14" t="s">
        <v>116</v>
      </c>
      <c r="E10" s="14" t="s">
        <v>132</v>
      </c>
      <c r="F10" s="14" t="s">
        <v>109</v>
      </c>
      <c r="G10" s="14" t="s">
        <v>144</v>
      </c>
      <c r="H10" s="19">
        <v>0</v>
      </c>
      <c r="I10" s="19">
        <v>0</v>
      </c>
      <c r="J10" s="19">
        <v>0</v>
      </c>
      <c r="K10" s="19">
        <v>0</v>
      </c>
      <c r="L10" s="20" t="s">
        <v>109</v>
      </c>
      <c r="M10" s="19">
        <v>0</v>
      </c>
      <c r="N10" s="14" t="s">
        <v>67</v>
      </c>
      <c r="O10" s="21" t="s">
        <v>109</v>
      </c>
      <c r="P10" s="21" t="s">
        <v>109</v>
      </c>
      <c r="Q10" s="22">
        <v>8.6773796249991229</v>
      </c>
      <c r="R10" s="22">
        <v>1</v>
      </c>
      <c r="S10" s="14" t="s">
        <v>109</v>
      </c>
      <c r="T10" s="26">
        <v>0</v>
      </c>
      <c r="U10" s="27">
        <v>0</v>
      </c>
      <c r="V10" s="26">
        <v>-18593129.963278528</v>
      </c>
      <c r="W10" s="27">
        <v>1</v>
      </c>
      <c r="X10" s="28">
        <v>1</v>
      </c>
      <c r="Y10" s="26">
        <v>0</v>
      </c>
      <c r="Z10" s="26">
        <v>0</v>
      </c>
      <c r="AA10" s="26">
        <v>0</v>
      </c>
      <c r="AB10" s="26">
        <v>-18593129.963278528</v>
      </c>
      <c r="AC10" s="26">
        <v>0</v>
      </c>
      <c r="AD10" s="29" t="s">
        <v>109</v>
      </c>
    </row>
    <row r="11" spans="1:30" x14ac:dyDescent="0.15">
      <c r="A11" s="14" t="s">
        <v>108</v>
      </c>
      <c r="B11" s="14" t="s">
        <v>109</v>
      </c>
      <c r="C11" s="14" t="s">
        <v>110</v>
      </c>
      <c r="D11" s="14" t="s">
        <v>117</v>
      </c>
      <c r="E11" s="14" t="s">
        <v>133</v>
      </c>
      <c r="F11" s="14" t="s">
        <v>109</v>
      </c>
      <c r="G11" s="14" t="s">
        <v>144</v>
      </c>
      <c r="H11" s="19">
        <v>0</v>
      </c>
      <c r="I11" s="19">
        <v>0</v>
      </c>
      <c r="J11" s="19">
        <v>0</v>
      </c>
      <c r="K11" s="19">
        <v>0</v>
      </c>
      <c r="L11" s="20" t="s">
        <v>109</v>
      </c>
      <c r="M11" s="19">
        <v>0</v>
      </c>
      <c r="N11" s="14" t="s">
        <v>67</v>
      </c>
      <c r="O11" s="21" t="s">
        <v>109</v>
      </c>
      <c r="P11" s="21" t="s">
        <v>109</v>
      </c>
      <c r="Q11" s="22">
        <v>100</v>
      </c>
      <c r="R11" s="22">
        <v>1</v>
      </c>
      <c r="S11" s="14" t="s">
        <v>109</v>
      </c>
      <c r="T11" s="26">
        <v>0</v>
      </c>
      <c r="U11" s="27">
        <v>0</v>
      </c>
      <c r="V11" s="26">
        <v>-375301</v>
      </c>
      <c r="W11" s="27">
        <v>1</v>
      </c>
      <c r="X11" s="28">
        <v>1</v>
      </c>
      <c r="Y11" s="26">
        <v>0</v>
      </c>
      <c r="Z11" s="26">
        <v>0</v>
      </c>
      <c r="AA11" s="26">
        <v>0</v>
      </c>
      <c r="AB11" s="26">
        <v>-375301</v>
      </c>
      <c r="AC11" s="26">
        <v>0</v>
      </c>
      <c r="AD11" s="29" t="s">
        <v>109</v>
      </c>
    </row>
    <row r="12" spans="1:30" x14ac:dyDescent="0.15">
      <c r="A12" s="14" t="s">
        <v>108</v>
      </c>
      <c r="B12" s="14" t="s">
        <v>109</v>
      </c>
      <c r="C12" s="14" t="s">
        <v>110</v>
      </c>
      <c r="D12" s="14" t="s">
        <v>118</v>
      </c>
      <c r="E12" s="14" t="s">
        <v>134</v>
      </c>
      <c r="F12" s="14" t="s">
        <v>109</v>
      </c>
      <c r="G12" s="14" t="s">
        <v>144</v>
      </c>
      <c r="H12" s="19">
        <v>0</v>
      </c>
      <c r="I12" s="19">
        <v>0</v>
      </c>
      <c r="J12" s="19">
        <v>0</v>
      </c>
      <c r="K12" s="19">
        <v>0</v>
      </c>
      <c r="L12" s="20" t="s">
        <v>109</v>
      </c>
      <c r="M12" s="19">
        <v>0</v>
      </c>
      <c r="N12" s="14" t="s">
        <v>67</v>
      </c>
      <c r="O12" s="21" t="s">
        <v>109</v>
      </c>
      <c r="P12" s="21" t="s">
        <v>109</v>
      </c>
      <c r="Q12" s="22">
        <v>100</v>
      </c>
      <c r="R12" s="22">
        <v>1</v>
      </c>
      <c r="S12" s="14" t="s">
        <v>109</v>
      </c>
      <c r="T12" s="26">
        <v>0</v>
      </c>
      <c r="U12" s="27">
        <v>0</v>
      </c>
      <c r="V12" s="26">
        <v>-938238</v>
      </c>
      <c r="W12" s="27">
        <v>1</v>
      </c>
      <c r="X12" s="28">
        <v>1</v>
      </c>
      <c r="Y12" s="26">
        <v>0</v>
      </c>
      <c r="Z12" s="26">
        <v>0</v>
      </c>
      <c r="AA12" s="26">
        <v>0</v>
      </c>
      <c r="AB12" s="26">
        <v>-938238</v>
      </c>
      <c r="AC12" s="26">
        <v>0</v>
      </c>
      <c r="AD12" s="29" t="s">
        <v>109</v>
      </c>
    </row>
    <row r="13" spans="1:30" x14ac:dyDescent="0.15">
      <c r="A13" s="14" t="s">
        <v>108</v>
      </c>
      <c r="B13" s="14" t="s">
        <v>109</v>
      </c>
      <c r="C13" s="14" t="s">
        <v>110</v>
      </c>
      <c r="D13" s="14" t="s">
        <v>119</v>
      </c>
      <c r="E13" s="14" t="s">
        <v>135</v>
      </c>
      <c r="F13" s="14" t="s">
        <v>109</v>
      </c>
      <c r="G13" s="14" t="s">
        <v>144</v>
      </c>
      <c r="H13" s="19">
        <v>0</v>
      </c>
      <c r="I13" s="19">
        <v>0</v>
      </c>
      <c r="J13" s="19">
        <v>0</v>
      </c>
      <c r="K13" s="19">
        <v>0</v>
      </c>
      <c r="L13" s="20" t="s">
        <v>109</v>
      </c>
      <c r="M13" s="19">
        <v>0</v>
      </c>
      <c r="N13" s="14" t="s">
        <v>67</v>
      </c>
      <c r="O13" s="21" t="s">
        <v>109</v>
      </c>
      <c r="P13" s="21" t="s">
        <v>109</v>
      </c>
      <c r="Q13" s="22">
        <v>100</v>
      </c>
      <c r="R13" s="22">
        <v>1</v>
      </c>
      <c r="S13" s="14" t="s">
        <v>109</v>
      </c>
      <c r="T13" s="26">
        <v>0</v>
      </c>
      <c r="U13" s="27">
        <v>0</v>
      </c>
      <c r="V13" s="26">
        <v>-56282</v>
      </c>
      <c r="W13" s="27">
        <v>1</v>
      </c>
      <c r="X13" s="28">
        <v>1</v>
      </c>
      <c r="Y13" s="26">
        <v>0</v>
      </c>
      <c r="Z13" s="26">
        <v>0</v>
      </c>
      <c r="AA13" s="26">
        <v>0</v>
      </c>
      <c r="AB13" s="26">
        <v>-56282</v>
      </c>
      <c r="AC13" s="26">
        <v>0</v>
      </c>
      <c r="AD13" s="29" t="s">
        <v>109</v>
      </c>
    </row>
    <row r="14" spans="1:30" x14ac:dyDescent="0.15">
      <c r="A14" s="14" t="s">
        <v>108</v>
      </c>
      <c r="B14" s="14" t="s">
        <v>109</v>
      </c>
      <c r="C14" s="14" t="s">
        <v>110</v>
      </c>
      <c r="D14" s="14" t="s">
        <v>120</v>
      </c>
      <c r="E14" s="14" t="s">
        <v>136</v>
      </c>
      <c r="F14" s="14" t="s">
        <v>109</v>
      </c>
      <c r="G14" s="14" t="s">
        <v>144</v>
      </c>
      <c r="H14" s="19">
        <v>0</v>
      </c>
      <c r="I14" s="19">
        <v>0</v>
      </c>
      <c r="J14" s="19">
        <v>0</v>
      </c>
      <c r="K14" s="19">
        <v>0</v>
      </c>
      <c r="L14" s="20" t="s">
        <v>109</v>
      </c>
      <c r="M14" s="19">
        <v>0</v>
      </c>
      <c r="N14" s="14" t="s">
        <v>67</v>
      </c>
      <c r="O14" s="21" t="s">
        <v>109</v>
      </c>
      <c r="P14" s="21" t="s">
        <v>109</v>
      </c>
      <c r="Q14" s="22">
        <v>100</v>
      </c>
      <c r="R14" s="22">
        <v>1</v>
      </c>
      <c r="S14" s="14" t="s">
        <v>109</v>
      </c>
      <c r="T14" s="26">
        <v>0</v>
      </c>
      <c r="U14" s="27">
        <v>0</v>
      </c>
      <c r="V14" s="26">
        <v>-852945</v>
      </c>
      <c r="W14" s="27">
        <v>1</v>
      </c>
      <c r="X14" s="28">
        <v>1</v>
      </c>
      <c r="Y14" s="26">
        <v>0</v>
      </c>
      <c r="Z14" s="26">
        <v>0</v>
      </c>
      <c r="AA14" s="26">
        <v>0</v>
      </c>
      <c r="AB14" s="26">
        <v>-852945</v>
      </c>
      <c r="AC14" s="26">
        <v>0</v>
      </c>
      <c r="AD14" s="29" t="s">
        <v>109</v>
      </c>
    </row>
    <row r="15" spans="1:30" x14ac:dyDescent="0.15">
      <c r="A15" s="14" t="s">
        <v>108</v>
      </c>
      <c r="B15" s="14" t="s">
        <v>109</v>
      </c>
      <c r="C15" s="14" t="s">
        <v>110</v>
      </c>
      <c r="D15" s="14" t="s">
        <v>121</v>
      </c>
      <c r="E15" s="14" t="s">
        <v>137</v>
      </c>
      <c r="F15" s="14" t="s">
        <v>109</v>
      </c>
      <c r="G15" s="14" t="s">
        <v>144</v>
      </c>
      <c r="H15" s="19">
        <v>0</v>
      </c>
      <c r="I15" s="19">
        <v>0</v>
      </c>
      <c r="J15" s="19">
        <v>0</v>
      </c>
      <c r="K15" s="19">
        <v>0</v>
      </c>
      <c r="L15" s="20" t="s">
        <v>109</v>
      </c>
      <c r="M15" s="19">
        <v>0</v>
      </c>
      <c r="N15" s="14" t="s">
        <v>67</v>
      </c>
      <c r="O15" s="21" t="s">
        <v>109</v>
      </c>
      <c r="P15" s="21" t="s">
        <v>109</v>
      </c>
      <c r="Q15" s="22">
        <v>100</v>
      </c>
      <c r="R15" s="22">
        <v>1</v>
      </c>
      <c r="S15" s="14" t="s">
        <v>109</v>
      </c>
      <c r="T15" s="26">
        <v>0</v>
      </c>
      <c r="U15" s="27">
        <v>0</v>
      </c>
      <c r="V15" s="26">
        <v>-89188</v>
      </c>
      <c r="W15" s="27">
        <v>1</v>
      </c>
      <c r="X15" s="28">
        <v>1</v>
      </c>
      <c r="Y15" s="26">
        <v>0</v>
      </c>
      <c r="Z15" s="26">
        <v>0</v>
      </c>
      <c r="AA15" s="26">
        <v>0</v>
      </c>
      <c r="AB15" s="26">
        <v>-89188</v>
      </c>
      <c r="AC15" s="26">
        <v>0</v>
      </c>
      <c r="AD15" s="29" t="s">
        <v>109</v>
      </c>
    </row>
    <row r="16" spans="1:30" x14ac:dyDescent="0.15">
      <c r="A16" s="14" t="s">
        <v>108</v>
      </c>
      <c r="B16" s="14" t="s">
        <v>109</v>
      </c>
      <c r="C16" s="14" t="s">
        <v>110</v>
      </c>
      <c r="D16" s="14" t="s">
        <v>122</v>
      </c>
      <c r="E16" s="14" t="s">
        <v>138</v>
      </c>
      <c r="F16" s="14" t="s">
        <v>109</v>
      </c>
      <c r="G16" s="14" t="s">
        <v>144</v>
      </c>
      <c r="H16" s="19">
        <v>0</v>
      </c>
      <c r="I16" s="19">
        <v>0</v>
      </c>
      <c r="J16" s="19">
        <v>0</v>
      </c>
      <c r="K16" s="19">
        <v>0</v>
      </c>
      <c r="L16" s="20" t="s">
        <v>109</v>
      </c>
      <c r="M16" s="19">
        <v>0</v>
      </c>
      <c r="N16" s="14" t="s">
        <v>67</v>
      </c>
      <c r="O16" s="21" t="s">
        <v>109</v>
      </c>
      <c r="P16" s="21" t="s">
        <v>109</v>
      </c>
      <c r="Q16" s="22">
        <v>100</v>
      </c>
      <c r="R16" s="22">
        <v>1</v>
      </c>
      <c r="S16" s="14" t="s">
        <v>109</v>
      </c>
      <c r="T16" s="26">
        <v>0</v>
      </c>
      <c r="U16" s="27">
        <v>0</v>
      </c>
      <c r="V16" s="26">
        <v>-34452</v>
      </c>
      <c r="W16" s="27">
        <v>1</v>
      </c>
      <c r="X16" s="28">
        <v>1</v>
      </c>
      <c r="Y16" s="26">
        <v>0</v>
      </c>
      <c r="Z16" s="26">
        <v>0</v>
      </c>
      <c r="AA16" s="26">
        <v>0</v>
      </c>
      <c r="AB16" s="26">
        <v>-34452</v>
      </c>
      <c r="AC16" s="26">
        <v>0</v>
      </c>
      <c r="AD16" s="29" t="s">
        <v>109</v>
      </c>
    </row>
    <row r="17" spans="1:30" x14ac:dyDescent="0.15">
      <c r="A17" s="14" t="s">
        <v>108</v>
      </c>
      <c r="B17" s="14" t="s">
        <v>109</v>
      </c>
      <c r="C17" s="14" t="s">
        <v>110</v>
      </c>
      <c r="D17" s="14" t="s">
        <v>123</v>
      </c>
      <c r="E17" s="14" t="s">
        <v>139</v>
      </c>
      <c r="F17" s="14" t="s">
        <v>109</v>
      </c>
      <c r="G17" s="14" t="s">
        <v>144</v>
      </c>
      <c r="H17" s="19">
        <v>0</v>
      </c>
      <c r="I17" s="19">
        <v>0</v>
      </c>
      <c r="J17" s="19">
        <v>0</v>
      </c>
      <c r="K17" s="19">
        <v>0</v>
      </c>
      <c r="L17" s="20" t="s">
        <v>109</v>
      </c>
      <c r="M17" s="19">
        <v>0</v>
      </c>
      <c r="N17" s="14" t="s">
        <v>67</v>
      </c>
      <c r="O17" s="21" t="s">
        <v>109</v>
      </c>
      <c r="P17" s="21" t="s">
        <v>109</v>
      </c>
      <c r="Q17" s="22">
        <v>100</v>
      </c>
      <c r="R17" s="22">
        <v>1</v>
      </c>
      <c r="S17" s="14" t="s">
        <v>109</v>
      </c>
      <c r="T17" s="26">
        <v>0</v>
      </c>
      <c r="U17" s="27">
        <v>0</v>
      </c>
      <c r="V17" s="26">
        <v>-15327100152</v>
      </c>
      <c r="W17" s="27">
        <v>1</v>
      </c>
      <c r="X17" s="28">
        <v>1</v>
      </c>
      <c r="Y17" s="26">
        <v>0</v>
      </c>
      <c r="Z17" s="26">
        <v>0</v>
      </c>
      <c r="AA17" s="26">
        <v>0</v>
      </c>
      <c r="AB17" s="26">
        <v>-15327100152</v>
      </c>
      <c r="AC17" s="26">
        <v>0</v>
      </c>
      <c r="AD17" s="29" t="s">
        <v>109</v>
      </c>
    </row>
    <row r="18" spans="1:30" x14ac:dyDescent="0.15">
      <c r="A18" s="14" t="s">
        <v>108</v>
      </c>
      <c r="B18" s="14" t="s">
        <v>109</v>
      </c>
      <c r="C18" s="14" t="s">
        <v>49</v>
      </c>
      <c r="D18" s="14" t="s">
        <v>124</v>
      </c>
      <c r="E18" s="14" t="s">
        <v>140</v>
      </c>
      <c r="F18" s="14" t="s">
        <v>109</v>
      </c>
      <c r="G18" s="14" t="s">
        <v>144</v>
      </c>
      <c r="H18" s="19">
        <v>0</v>
      </c>
      <c r="I18" s="19">
        <v>0</v>
      </c>
      <c r="J18" s="19">
        <v>0</v>
      </c>
      <c r="K18" s="19">
        <v>0</v>
      </c>
      <c r="L18" s="20" t="s">
        <v>109</v>
      </c>
      <c r="M18" s="19">
        <v>0</v>
      </c>
      <c r="N18" s="14" t="s">
        <v>67</v>
      </c>
      <c r="O18" s="21" t="s">
        <v>109</v>
      </c>
      <c r="P18" s="21" t="s">
        <v>109</v>
      </c>
      <c r="Q18" s="22">
        <v>8.6773796249991229</v>
      </c>
      <c r="R18" s="22">
        <v>1</v>
      </c>
      <c r="S18" s="14" t="s">
        <v>109</v>
      </c>
      <c r="T18" s="26">
        <v>0</v>
      </c>
      <c r="U18" s="27">
        <v>0</v>
      </c>
      <c r="V18" s="26">
        <v>912402401.37691069</v>
      </c>
      <c r="W18" s="27">
        <v>1</v>
      </c>
      <c r="X18" s="28">
        <v>156.63</v>
      </c>
      <c r="Y18" s="26">
        <v>0</v>
      </c>
      <c r="Z18" s="26">
        <v>0</v>
      </c>
      <c r="AA18" s="26">
        <v>0</v>
      </c>
      <c r="AB18" s="26">
        <v>912402401.37691069</v>
      </c>
      <c r="AC18" s="26">
        <v>0</v>
      </c>
      <c r="AD18" s="29" t="s">
        <v>109</v>
      </c>
    </row>
    <row r="19" spans="1:30" x14ac:dyDescent="0.15">
      <c r="A19" s="14" t="s">
        <v>108</v>
      </c>
      <c r="B19" s="14" t="s">
        <v>109</v>
      </c>
      <c r="C19" s="14" t="s">
        <v>49</v>
      </c>
      <c r="D19" s="14" t="s">
        <v>125</v>
      </c>
      <c r="E19" s="14" t="s">
        <v>141</v>
      </c>
      <c r="F19" s="14" t="s">
        <v>109</v>
      </c>
      <c r="G19" s="14" t="s">
        <v>144</v>
      </c>
      <c r="H19" s="19">
        <v>0</v>
      </c>
      <c r="I19" s="19">
        <v>0</v>
      </c>
      <c r="J19" s="19">
        <v>0</v>
      </c>
      <c r="K19" s="19">
        <v>0</v>
      </c>
      <c r="L19" s="20" t="s">
        <v>109</v>
      </c>
      <c r="M19" s="19">
        <v>0</v>
      </c>
      <c r="N19" s="14" t="s">
        <v>67</v>
      </c>
      <c r="O19" s="21" t="s">
        <v>109</v>
      </c>
      <c r="P19" s="21" t="s">
        <v>109</v>
      </c>
      <c r="Q19" s="22">
        <v>8.6773796249991229</v>
      </c>
      <c r="R19" s="22">
        <v>1</v>
      </c>
      <c r="S19" s="14" t="s">
        <v>109</v>
      </c>
      <c r="T19" s="26">
        <v>0</v>
      </c>
      <c r="U19" s="27">
        <v>0</v>
      </c>
      <c r="V19" s="26">
        <v>-7512361.9255456263</v>
      </c>
      <c r="W19" s="27">
        <v>1</v>
      </c>
      <c r="X19" s="28">
        <v>156.63</v>
      </c>
      <c r="Y19" s="26">
        <v>0</v>
      </c>
      <c r="Z19" s="26">
        <v>0</v>
      </c>
      <c r="AA19" s="26">
        <v>0</v>
      </c>
      <c r="AB19" s="26">
        <v>-7512361.9255456263</v>
      </c>
      <c r="AC19" s="26">
        <v>0</v>
      </c>
      <c r="AD19" s="29" t="s">
        <v>109</v>
      </c>
    </row>
    <row r="20" spans="1:30" x14ac:dyDescent="0.15">
      <c r="A20" s="14" t="s">
        <v>108</v>
      </c>
      <c r="B20" s="14" t="s">
        <v>109</v>
      </c>
      <c r="C20" s="14" t="s">
        <v>49</v>
      </c>
      <c r="D20" s="14" t="s">
        <v>126</v>
      </c>
      <c r="E20" s="14" t="s">
        <v>142</v>
      </c>
      <c r="F20" s="14" t="s">
        <v>109</v>
      </c>
      <c r="G20" s="14" t="s">
        <v>144</v>
      </c>
      <c r="H20" s="19">
        <v>0</v>
      </c>
      <c r="I20" s="19">
        <v>0</v>
      </c>
      <c r="J20" s="19">
        <v>0</v>
      </c>
      <c r="K20" s="19">
        <v>0</v>
      </c>
      <c r="L20" s="20" t="s">
        <v>109</v>
      </c>
      <c r="M20" s="19">
        <v>0</v>
      </c>
      <c r="N20" s="14" t="s">
        <v>67</v>
      </c>
      <c r="O20" s="21" t="s">
        <v>109</v>
      </c>
      <c r="P20" s="21" t="s">
        <v>109</v>
      </c>
      <c r="Q20" s="22">
        <v>8.6773796249991229</v>
      </c>
      <c r="R20" s="22">
        <v>1</v>
      </c>
      <c r="S20" s="14" t="s">
        <v>109</v>
      </c>
      <c r="T20" s="26">
        <v>0</v>
      </c>
      <c r="U20" s="27">
        <v>0</v>
      </c>
      <c r="V20" s="26">
        <v>-909928090.65793073</v>
      </c>
      <c r="W20" s="27">
        <v>1</v>
      </c>
      <c r="X20" s="28">
        <v>156.63</v>
      </c>
      <c r="Y20" s="26">
        <v>0</v>
      </c>
      <c r="Z20" s="26">
        <v>0</v>
      </c>
      <c r="AA20" s="26">
        <v>0</v>
      </c>
      <c r="AB20" s="26">
        <v>-909928090.65793073</v>
      </c>
      <c r="AC20" s="26">
        <v>0</v>
      </c>
      <c r="AD20" s="29" t="s">
        <v>109</v>
      </c>
    </row>
    <row r="21" spans="1:30" x14ac:dyDescent="0.15">
      <c r="A21" s="14" t="s">
        <v>108</v>
      </c>
      <c r="B21" s="14" t="s">
        <v>46</v>
      </c>
      <c r="C21" s="14" t="s">
        <v>49</v>
      </c>
      <c r="D21" s="14" t="s">
        <v>127</v>
      </c>
      <c r="E21" s="14" t="s">
        <v>143</v>
      </c>
      <c r="F21" s="14" t="s">
        <v>8</v>
      </c>
      <c r="G21" s="14" t="s">
        <v>144</v>
      </c>
      <c r="H21" s="19">
        <v>0</v>
      </c>
      <c r="I21" s="19">
        <v>0</v>
      </c>
      <c r="J21" s="19">
        <v>0</v>
      </c>
      <c r="K21" s="19">
        <v>0</v>
      </c>
      <c r="L21" s="20" t="s">
        <v>109</v>
      </c>
      <c r="M21" s="19">
        <v>0</v>
      </c>
      <c r="N21" s="14" t="s">
        <v>67</v>
      </c>
      <c r="O21" s="21" t="s">
        <v>109</v>
      </c>
      <c r="P21" s="21" t="s">
        <v>109</v>
      </c>
      <c r="Q21" s="22">
        <v>8.6773796249991229</v>
      </c>
      <c r="R21" s="22">
        <v>1</v>
      </c>
      <c r="S21" s="14" t="s">
        <v>40</v>
      </c>
      <c r="T21" s="26">
        <v>0</v>
      </c>
      <c r="U21" s="27">
        <v>0</v>
      </c>
      <c r="V21" s="26">
        <v>205433546.59781727</v>
      </c>
      <c r="W21" s="27">
        <v>1</v>
      </c>
      <c r="X21" s="28">
        <v>156.63</v>
      </c>
      <c r="Y21" s="26">
        <v>0</v>
      </c>
      <c r="Z21" s="26">
        <v>0</v>
      </c>
      <c r="AA21" s="26">
        <v>0</v>
      </c>
      <c r="AB21" s="26">
        <v>205433546.59781727</v>
      </c>
      <c r="AC21" s="26">
        <v>0</v>
      </c>
      <c r="AD21" s="29" t="s">
        <v>107</v>
      </c>
    </row>
    <row r="22" spans="1:30" x14ac:dyDescent="0.15">
      <c r="A22" s="14" t="s">
        <v>43</v>
      </c>
      <c r="B22" s="14" t="s">
        <v>109</v>
      </c>
      <c r="C22" s="14" t="s">
        <v>49</v>
      </c>
      <c r="D22" s="14" t="s">
        <v>52</v>
      </c>
      <c r="E22" s="14" t="s">
        <v>56</v>
      </c>
      <c r="F22" s="14" t="s">
        <v>109</v>
      </c>
      <c r="G22" s="14" t="s">
        <v>145</v>
      </c>
      <c r="H22" s="19">
        <v>283045918.85580623</v>
      </c>
      <c r="I22" s="19">
        <v>367959694.51254809</v>
      </c>
      <c r="J22" s="19">
        <v>283045918.85580623</v>
      </c>
      <c r="K22" s="19">
        <v>367959694.51254809</v>
      </c>
      <c r="L22" s="20" t="s">
        <v>149</v>
      </c>
      <c r="M22" s="19">
        <v>283045918.85580623</v>
      </c>
      <c r="N22" s="14" t="s">
        <v>151</v>
      </c>
      <c r="O22" s="21">
        <v>45916</v>
      </c>
      <c r="P22" s="21">
        <v>46010</v>
      </c>
      <c r="Q22" s="22">
        <v>8.6773796249991229</v>
      </c>
      <c r="R22" s="22">
        <v>1</v>
      </c>
      <c r="S22" s="14" t="s">
        <v>109</v>
      </c>
      <c r="T22" s="26">
        <v>5.2932015712494653</v>
      </c>
      <c r="U22" s="27">
        <v>6755.25</v>
      </c>
      <c r="V22" s="26">
        <v>0</v>
      </c>
      <c r="W22" s="27">
        <v>6828</v>
      </c>
      <c r="X22" s="28">
        <v>156.63</v>
      </c>
      <c r="Y22" s="26">
        <v>0</v>
      </c>
      <c r="Z22" s="26">
        <v>0</v>
      </c>
      <c r="AA22" s="26">
        <v>0</v>
      </c>
      <c r="AB22" s="26">
        <v>6155875.5668544173</v>
      </c>
      <c r="AC22" s="26">
        <v>0</v>
      </c>
      <c r="AD22" s="29" t="s">
        <v>109</v>
      </c>
    </row>
    <row r="23" spans="1:30" x14ac:dyDescent="0.15">
      <c r="A23" s="14" t="s">
        <v>43</v>
      </c>
      <c r="B23" s="14" t="s">
        <v>109</v>
      </c>
      <c r="C23" s="14" t="s">
        <v>49</v>
      </c>
      <c r="D23" s="14" t="s">
        <v>52</v>
      </c>
      <c r="E23" s="14" t="s">
        <v>56</v>
      </c>
      <c r="F23" s="14" t="s">
        <v>109</v>
      </c>
      <c r="G23" s="14" t="s">
        <v>145</v>
      </c>
      <c r="H23" s="19">
        <v>4640096.9450717773</v>
      </c>
      <c r="I23" s="19">
        <v>6032126.0285933111</v>
      </c>
      <c r="J23" s="19">
        <v>4640096.9450717773</v>
      </c>
      <c r="K23" s="19">
        <v>6032126.0285933111</v>
      </c>
      <c r="L23" s="20" t="s">
        <v>149</v>
      </c>
      <c r="M23" s="19">
        <v>4640096.9450717773</v>
      </c>
      <c r="N23" s="14" t="s">
        <v>151</v>
      </c>
      <c r="O23" s="21">
        <v>45917</v>
      </c>
      <c r="P23" s="21">
        <v>46010</v>
      </c>
      <c r="Q23" s="22">
        <v>8.6773796249991229</v>
      </c>
      <c r="R23" s="22">
        <v>1</v>
      </c>
      <c r="S23" s="14" t="s">
        <v>109</v>
      </c>
      <c r="T23" s="26">
        <v>8.6773796249991236E-2</v>
      </c>
      <c r="U23" s="27">
        <v>6755.25</v>
      </c>
      <c r="V23" s="26">
        <v>0</v>
      </c>
      <c r="W23" s="27">
        <v>6828</v>
      </c>
      <c r="X23" s="28">
        <v>156.63</v>
      </c>
      <c r="Y23" s="26">
        <v>0</v>
      </c>
      <c r="Z23" s="26">
        <v>0</v>
      </c>
      <c r="AA23" s="26">
        <v>0</v>
      </c>
      <c r="AB23" s="26">
        <v>117055.67094960716</v>
      </c>
      <c r="AC23" s="26">
        <v>0</v>
      </c>
      <c r="AD23" s="29" t="s">
        <v>109</v>
      </c>
    </row>
    <row r="24" spans="1:30" x14ac:dyDescent="0.15">
      <c r="A24" s="14" t="s">
        <v>43</v>
      </c>
      <c r="B24" s="14" t="s">
        <v>109</v>
      </c>
      <c r="C24" s="14" t="s">
        <v>49</v>
      </c>
      <c r="D24" s="14" t="s">
        <v>52</v>
      </c>
      <c r="E24" s="14" t="s">
        <v>56</v>
      </c>
      <c r="F24" s="14" t="s">
        <v>109</v>
      </c>
      <c r="G24" s="14" t="s">
        <v>145</v>
      </c>
      <c r="H24" s="19">
        <v>9280193.9769173507</v>
      </c>
      <c r="I24" s="19">
        <v>12064252.169992557</v>
      </c>
      <c r="J24" s="19">
        <v>9280193.9769173507</v>
      </c>
      <c r="K24" s="19">
        <v>12064252.169992557</v>
      </c>
      <c r="L24" s="20" t="s">
        <v>149</v>
      </c>
      <c r="M24" s="19">
        <v>9280193.9769173507</v>
      </c>
      <c r="N24" s="14" t="s">
        <v>151</v>
      </c>
      <c r="O24" s="21">
        <v>45917</v>
      </c>
      <c r="P24" s="21">
        <v>46010</v>
      </c>
      <c r="Q24" s="22">
        <v>8.6773796249991229</v>
      </c>
      <c r="R24" s="22">
        <v>1</v>
      </c>
      <c r="S24" s="14" t="s">
        <v>109</v>
      </c>
      <c r="T24" s="26">
        <v>0.17354759249998247</v>
      </c>
      <c r="U24" s="27">
        <v>6755.25</v>
      </c>
      <c r="V24" s="26">
        <v>0</v>
      </c>
      <c r="W24" s="27">
        <v>6828</v>
      </c>
      <c r="X24" s="28">
        <v>156.63</v>
      </c>
      <c r="Y24" s="26">
        <v>0</v>
      </c>
      <c r="Z24" s="26">
        <v>0</v>
      </c>
      <c r="AA24" s="26">
        <v>0</v>
      </c>
      <c r="AB24" s="26">
        <v>229014.66128302179</v>
      </c>
      <c r="AC24" s="26">
        <v>0</v>
      </c>
      <c r="AD24" s="29" t="s">
        <v>109</v>
      </c>
    </row>
    <row r="25" spans="1:30" x14ac:dyDescent="0.15">
      <c r="A25" s="14" t="s">
        <v>43</v>
      </c>
      <c r="B25" s="14" t="s">
        <v>109</v>
      </c>
      <c r="C25" s="14" t="s">
        <v>49</v>
      </c>
      <c r="D25" s="14" t="s">
        <v>52</v>
      </c>
      <c r="E25" s="14" t="s">
        <v>56</v>
      </c>
      <c r="F25" s="14" t="s">
        <v>109</v>
      </c>
      <c r="G25" s="14" t="s">
        <v>145</v>
      </c>
      <c r="H25" s="19">
        <v>4640096.9450717773</v>
      </c>
      <c r="I25" s="19">
        <v>6032126.0285933111</v>
      </c>
      <c r="J25" s="19">
        <v>4640096.9450717773</v>
      </c>
      <c r="K25" s="19">
        <v>6032126.0285933111</v>
      </c>
      <c r="L25" s="20" t="s">
        <v>149</v>
      </c>
      <c r="M25" s="19">
        <v>4640096.9450717773</v>
      </c>
      <c r="N25" s="14" t="s">
        <v>151</v>
      </c>
      <c r="O25" s="21">
        <v>45926</v>
      </c>
      <c r="P25" s="21">
        <v>46010</v>
      </c>
      <c r="Q25" s="22">
        <v>8.6773796249991229</v>
      </c>
      <c r="R25" s="22">
        <v>1</v>
      </c>
      <c r="S25" s="14" t="s">
        <v>109</v>
      </c>
      <c r="T25" s="26">
        <v>8.6773796249991236E-2</v>
      </c>
      <c r="U25" s="27">
        <v>6755.25</v>
      </c>
      <c r="V25" s="26">
        <v>0</v>
      </c>
      <c r="W25" s="27">
        <v>6828</v>
      </c>
      <c r="X25" s="28">
        <v>156.63</v>
      </c>
      <c r="Y25" s="26">
        <v>0</v>
      </c>
      <c r="Z25" s="26">
        <v>0</v>
      </c>
      <c r="AA25" s="26">
        <v>0</v>
      </c>
      <c r="AB25" s="26">
        <v>90042.803782667965</v>
      </c>
      <c r="AC25" s="26">
        <v>0</v>
      </c>
      <c r="AD25" s="29" t="s">
        <v>109</v>
      </c>
    </row>
    <row r="26" spans="1:30" x14ac:dyDescent="0.15">
      <c r="A26" s="14" t="s">
        <v>43</v>
      </c>
      <c r="B26" s="14" t="s">
        <v>109</v>
      </c>
      <c r="C26" s="14" t="s">
        <v>49</v>
      </c>
      <c r="D26" s="14" t="s">
        <v>52</v>
      </c>
      <c r="E26" s="14" t="s">
        <v>56</v>
      </c>
      <c r="F26" s="14" t="s">
        <v>109</v>
      </c>
      <c r="G26" s="14" t="s">
        <v>145</v>
      </c>
      <c r="H26" s="19">
        <v>4640096.9450717773</v>
      </c>
      <c r="I26" s="19">
        <v>6032126.0285933111</v>
      </c>
      <c r="J26" s="19">
        <v>4640096.9450717773</v>
      </c>
      <c r="K26" s="19">
        <v>6032126.0285933111</v>
      </c>
      <c r="L26" s="20" t="s">
        <v>149</v>
      </c>
      <c r="M26" s="19">
        <v>4640096.9450717773</v>
      </c>
      <c r="N26" s="14" t="s">
        <v>151</v>
      </c>
      <c r="O26" s="21">
        <v>45926</v>
      </c>
      <c r="P26" s="21">
        <v>46010</v>
      </c>
      <c r="Q26" s="22">
        <v>8.6773796249991229</v>
      </c>
      <c r="R26" s="22">
        <v>1</v>
      </c>
      <c r="S26" s="14" t="s">
        <v>109</v>
      </c>
      <c r="T26" s="26">
        <v>8.6773796249991236E-2</v>
      </c>
      <c r="U26" s="27">
        <v>6755.25</v>
      </c>
      <c r="V26" s="26">
        <v>0</v>
      </c>
      <c r="W26" s="27">
        <v>6828</v>
      </c>
      <c r="X26" s="28">
        <v>156.63</v>
      </c>
      <c r="Y26" s="26">
        <v>0</v>
      </c>
      <c r="Z26" s="26">
        <v>0</v>
      </c>
      <c r="AA26" s="26">
        <v>0</v>
      </c>
      <c r="AB26" s="26">
        <v>89872.911536335014</v>
      </c>
      <c r="AC26" s="26">
        <v>0</v>
      </c>
      <c r="AD26" s="29" t="s">
        <v>109</v>
      </c>
    </row>
    <row r="27" spans="1:30" x14ac:dyDescent="0.15">
      <c r="A27" s="14" t="s">
        <v>43</v>
      </c>
      <c r="B27" s="14" t="s">
        <v>109</v>
      </c>
      <c r="C27" s="14" t="s">
        <v>49</v>
      </c>
      <c r="D27" s="14" t="s">
        <v>52</v>
      </c>
      <c r="E27" s="14" t="s">
        <v>56</v>
      </c>
      <c r="F27" s="14" t="s">
        <v>109</v>
      </c>
      <c r="G27" s="14" t="s">
        <v>145</v>
      </c>
      <c r="H27" s="19">
        <v>4640096.9450717773</v>
      </c>
      <c r="I27" s="19">
        <v>6032126.0285933111</v>
      </c>
      <c r="J27" s="19">
        <v>4640096.9450717773</v>
      </c>
      <c r="K27" s="19">
        <v>6032126.0285933111</v>
      </c>
      <c r="L27" s="20" t="s">
        <v>149</v>
      </c>
      <c r="M27" s="19">
        <v>4640096.9450717773</v>
      </c>
      <c r="N27" s="14" t="s">
        <v>151</v>
      </c>
      <c r="O27" s="21">
        <v>45926</v>
      </c>
      <c r="P27" s="21">
        <v>46010</v>
      </c>
      <c r="Q27" s="22">
        <v>8.6773796249991229</v>
      </c>
      <c r="R27" s="22">
        <v>1</v>
      </c>
      <c r="S27" s="14" t="s">
        <v>109</v>
      </c>
      <c r="T27" s="26">
        <v>8.6773796249991236E-2</v>
      </c>
      <c r="U27" s="27">
        <v>6755.25</v>
      </c>
      <c r="V27" s="26">
        <v>0</v>
      </c>
      <c r="W27" s="27">
        <v>6828</v>
      </c>
      <c r="X27" s="28">
        <v>156.63</v>
      </c>
      <c r="Y27" s="26">
        <v>0</v>
      </c>
      <c r="Z27" s="26">
        <v>0</v>
      </c>
      <c r="AA27" s="26">
        <v>0</v>
      </c>
      <c r="AB27" s="26">
        <v>89533.127043669112</v>
      </c>
      <c r="AC27" s="26">
        <v>0</v>
      </c>
      <c r="AD27" s="29" t="s">
        <v>109</v>
      </c>
    </row>
    <row r="28" spans="1:30" x14ac:dyDescent="0.15">
      <c r="A28" s="14" t="s">
        <v>43</v>
      </c>
      <c r="B28" s="14" t="s">
        <v>109</v>
      </c>
      <c r="C28" s="14" t="s">
        <v>49</v>
      </c>
      <c r="D28" s="14" t="s">
        <v>52</v>
      </c>
      <c r="E28" s="14" t="s">
        <v>56</v>
      </c>
      <c r="F28" s="14" t="s">
        <v>109</v>
      </c>
      <c r="G28" s="14" t="s">
        <v>145</v>
      </c>
      <c r="H28" s="19">
        <v>4640096.9450717773</v>
      </c>
      <c r="I28" s="19">
        <v>6032126.0285933111</v>
      </c>
      <c r="J28" s="19">
        <v>4640096.9450717773</v>
      </c>
      <c r="K28" s="19">
        <v>6032126.0285933111</v>
      </c>
      <c r="L28" s="20" t="s">
        <v>149</v>
      </c>
      <c r="M28" s="19">
        <v>4640096.9450717773</v>
      </c>
      <c r="N28" s="14" t="s">
        <v>151</v>
      </c>
      <c r="O28" s="21">
        <v>45926</v>
      </c>
      <c r="P28" s="21">
        <v>46010</v>
      </c>
      <c r="Q28" s="22">
        <v>8.6773796249991229</v>
      </c>
      <c r="R28" s="22">
        <v>1</v>
      </c>
      <c r="S28" s="14" t="s">
        <v>109</v>
      </c>
      <c r="T28" s="26">
        <v>8.6773796249991236E-2</v>
      </c>
      <c r="U28" s="27">
        <v>6755.25</v>
      </c>
      <c r="V28" s="26">
        <v>0</v>
      </c>
      <c r="W28" s="27">
        <v>6828</v>
      </c>
      <c r="X28" s="28">
        <v>156.63</v>
      </c>
      <c r="Y28" s="26">
        <v>0</v>
      </c>
      <c r="Z28" s="26">
        <v>0</v>
      </c>
      <c r="AA28" s="26">
        <v>0</v>
      </c>
      <c r="AB28" s="26">
        <v>89193.34255100321</v>
      </c>
      <c r="AC28" s="26">
        <v>0</v>
      </c>
      <c r="AD28" s="29" t="s">
        <v>109</v>
      </c>
    </row>
    <row r="29" spans="1:30" x14ac:dyDescent="0.15">
      <c r="A29" s="14" t="s">
        <v>43</v>
      </c>
      <c r="B29" s="14" t="s">
        <v>109</v>
      </c>
      <c r="C29" s="14" t="s">
        <v>49</v>
      </c>
      <c r="D29" s="14" t="s">
        <v>52</v>
      </c>
      <c r="E29" s="14" t="s">
        <v>56</v>
      </c>
      <c r="F29" s="14" t="s">
        <v>109</v>
      </c>
      <c r="G29" s="14" t="s">
        <v>145</v>
      </c>
      <c r="H29" s="19">
        <v>4640096.9450717773</v>
      </c>
      <c r="I29" s="19">
        <v>6032126.0285933111</v>
      </c>
      <c r="J29" s="19">
        <v>4640096.9450717773</v>
      </c>
      <c r="K29" s="19">
        <v>6032126.0285933111</v>
      </c>
      <c r="L29" s="20" t="s">
        <v>149</v>
      </c>
      <c r="M29" s="19">
        <v>4640096.9450717773</v>
      </c>
      <c r="N29" s="14" t="s">
        <v>151</v>
      </c>
      <c r="O29" s="21">
        <v>45926</v>
      </c>
      <c r="P29" s="21">
        <v>46010</v>
      </c>
      <c r="Q29" s="22">
        <v>8.6773796249991229</v>
      </c>
      <c r="R29" s="22">
        <v>1</v>
      </c>
      <c r="S29" s="14" t="s">
        <v>109</v>
      </c>
      <c r="T29" s="26">
        <v>8.6773796249991236E-2</v>
      </c>
      <c r="U29" s="27">
        <v>6755.25</v>
      </c>
      <c r="V29" s="26">
        <v>0</v>
      </c>
      <c r="W29" s="27">
        <v>6828</v>
      </c>
      <c r="X29" s="28">
        <v>156.63</v>
      </c>
      <c r="Y29" s="26">
        <v>0</v>
      </c>
      <c r="Z29" s="26">
        <v>0</v>
      </c>
      <c r="AA29" s="26">
        <v>0</v>
      </c>
      <c r="AB29" s="26">
        <v>89023.450304670259</v>
      </c>
      <c r="AC29" s="26">
        <v>0</v>
      </c>
      <c r="AD29" s="29" t="s">
        <v>109</v>
      </c>
    </row>
    <row r="30" spans="1:30" x14ac:dyDescent="0.15">
      <c r="A30" s="14" t="s">
        <v>43</v>
      </c>
      <c r="B30" s="14" t="s">
        <v>109</v>
      </c>
      <c r="C30" s="14" t="s">
        <v>49</v>
      </c>
      <c r="D30" s="14" t="s">
        <v>52</v>
      </c>
      <c r="E30" s="14" t="s">
        <v>56</v>
      </c>
      <c r="F30" s="14" t="s">
        <v>109</v>
      </c>
      <c r="G30" s="14" t="s">
        <v>145</v>
      </c>
      <c r="H30" s="19">
        <v>9280193.9769173507</v>
      </c>
      <c r="I30" s="19">
        <v>12064252.169992557</v>
      </c>
      <c r="J30" s="19">
        <v>9280193.9769173507</v>
      </c>
      <c r="K30" s="19">
        <v>12064252.169992557</v>
      </c>
      <c r="L30" s="20" t="s">
        <v>149</v>
      </c>
      <c r="M30" s="19">
        <v>9280193.9769173507</v>
      </c>
      <c r="N30" s="14" t="s">
        <v>151</v>
      </c>
      <c r="O30" s="21">
        <v>45926</v>
      </c>
      <c r="P30" s="21">
        <v>46010</v>
      </c>
      <c r="Q30" s="22">
        <v>8.6773796249991229</v>
      </c>
      <c r="R30" s="22">
        <v>1</v>
      </c>
      <c r="S30" s="14" t="s">
        <v>109</v>
      </c>
      <c r="T30" s="26">
        <v>0.17354759249998247</v>
      </c>
      <c r="U30" s="27">
        <v>6755.25</v>
      </c>
      <c r="V30" s="26">
        <v>0</v>
      </c>
      <c r="W30" s="27">
        <v>6828</v>
      </c>
      <c r="X30" s="28">
        <v>156.63</v>
      </c>
      <c r="Y30" s="26">
        <v>0</v>
      </c>
      <c r="Z30" s="26">
        <v>0</v>
      </c>
      <c r="AA30" s="26">
        <v>0</v>
      </c>
      <c r="AB30" s="26">
        <v>177367.41839780472</v>
      </c>
      <c r="AC30" s="26">
        <v>0</v>
      </c>
      <c r="AD30" s="29" t="s">
        <v>109</v>
      </c>
    </row>
    <row r="31" spans="1:30" x14ac:dyDescent="0.15">
      <c r="A31" s="14" t="s">
        <v>43</v>
      </c>
      <c r="B31" s="14" t="s">
        <v>109</v>
      </c>
      <c r="C31" s="14" t="s">
        <v>49</v>
      </c>
      <c r="D31" s="14" t="s">
        <v>52</v>
      </c>
      <c r="E31" s="14" t="s">
        <v>56</v>
      </c>
      <c r="F31" s="14" t="s">
        <v>109</v>
      </c>
      <c r="G31" s="14" t="s">
        <v>145</v>
      </c>
      <c r="H31" s="19">
        <v>13920291.008762926</v>
      </c>
      <c r="I31" s="19">
        <v>18096378.311391804</v>
      </c>
      <c r="J31" s="19">
        <v>13920291.008762926</v>
      </c>
      <c r="K31" s="19">
        <v>18096378.311391804</v>
      </c>
      <c r="L31" s="20" t="s">
        <v>149</v>
      </c>
      <c r="M31" s="19">
        <v>13920291.008762926</v>
      </c>
      <c r="N31" s="14" t="s">
        <v>151</v>
      </c>
      <c r="O31" s="21">
        <v>45926</v>
      </c>
      <c r="P31" s="21">
        <v>46010</v>
      </c>
      <c r="Q31" s="22">
        <v>8.6773796249991229</v>
      </c>
      <c r="R31" s="22">
        <v>1</v>
      </c>
      <c r="S31" s="14" t="s">
        <v>109</v>
      </c>
      <c r="T31" s="26">
        <v>0.26032138874997368</v>
      </c>
      <c r="U31" s="27">
        <v>6755.25</v>
      </c>
      <c r="V31" s="26">
        <v>0</v>
      </c>
      <c r="W31" s="27">
        <v>6828</v>
      </c>
      <c r="X31" s="28">
        <v>156.63</v>
      </c>
      <c r="Y31" s="26">
        <v>0</v>
      </c>
      <c r="Z31" s="26">
        <v>0</v>
      </c>
      <c r="AA31" s="26">
        <v>0</v>
      </c>
      <c r="AB31" s="26">
        <v>265541.49424460717</v>
      </c>
      <c r="AC31" s="26">
        <v>0</v>
      </c>
      <c r="AD31" s="29" t="s">
        <v>109</v>
      </c>
    </row>
    <row r="32" spans="1:30" x14ac:dyDescent="0.15">
      <c r="A32" s="14" t="s">
        <v>43</v>
      </c>
      <c r="B32" s="14" t="s">
        <v>109</v>
      </c>
      <c r="C32" s="14" t="s">
        <v>49</v>
      </c>
      <c r="D32" s="14" t="s">
        <v>52</v>
      </c>
      <c r="E32" s="14" t="s">
        <v>56</v>
      </c>
      <c r="F32" s="14" t="s">
        <v>109</v>
      </c>
      <c r="G32" s="14" t="s">
        <v>145</v>
      </c>
      <c r="H32" s="19">
        <v>4640096.9450717773</v>
      </c>
      <c r="I32" s="19">
        <v>6032126.0285933111</v>
      </c>
      <c r="J32" s="19">
        <v>4640096.9450717773</v>
      </c>
      <c r="K32" s="19">
        <v>6032126.0285933111</v>
      </c>
      <c r="L32" s="20" t="s">
        <v>149</v>
      </c>
      <c r="M32" s="19">
        <v>4640096.9450717773</v>
      </c>
      <c r="N32" s="14" t="s">
        <v>151</v>
      </c>
      <c r="O32" s="21">
        <v>45933</v>
      </c>
      <c r="P32" s="21">
        <v>46010</v>
      </c>
      <c r="Q32" s="22">
        <v>8.6773796249991229</v>
      </c>
      <c r="R32" s="22">
        <v>1</v>
      </c>
      <c r="S32" s="14" t="s">
        <v>109</v>
      </c>
      <c r="T32" s="26">
        <v>8.6773796249991236E-2</v>
      </c>
      <c r="U32" s="27">
        <v>6755.25</v>
      </c>
      <c r="V32" s="26">
        <v>0</v>
      </c>
      <c r="W32" s="27">
        <v>6828</v>
      </c>
      <c r="X32" s="28">
        <v>156.63</v>
      </c>
      <c r="Y32" s="26">
        <v>0</v>
      </c>
      <c r="Z32" s="26">
        <v>0</v>
      </c>
      <c r="AA32" s="26">
        <v>0</v>
      </c>
      <c r="AB32" s="26">
        <v>45531.035243434832</v>
      </c>
      <c r="AC32" s="26">
        <v>0</v>
      </c>
      <c r="AD32" s="29" t="s">
        <v>109</v>
      </c>
    </row>
    <row r="33" spans="1:30" x14ac:dyDescent="0.15">
      <c r="A33" s="14" t="s">
        <v>43</v>
      </c>
      <c r="B33" s="14" t="s">
        <v>109</v>
      </c>
      <c r="C33" s="14" t="s">
        <v>49</v>
      </c>
      <c r="D33" s="14" t="s">
        <v>52</v>
      </c>
      <c r="E33" s="14" t="s">
        <v>56</v>
      </c>
      <c r="F33" s="14" t="s">
        <v>109</v>
      </c>
      <c r="G33" s="14" t="s">
        <v>145</v>
      </c>
      <c r="H33" s="19">
        <v>18560388.040608499</v>
      </c>
      <c r="I33" s="19">
        <v>24128504.45279105</v>
      </c>
      <c r="J33" s="19">
        <v>18560388.040608499</v>
      </c>
      <c r="K33" s="19">
        <v>24128504.45279105</v>
      </c>
      <c r="L33" s="20" t="s">
        <v>149</v>
      </c>
      <c r="M33" s="19">
        <v>18560388.040608499</v>
      </c>
      <c r="N33" s="14" t="s">
        <v>151</v>
      </c>
      <c r="O33" s="21">
        <v>45933</v>
      </c>
      <c r="P33" s="21">
        <v>46010</v>
      </c>
      <c r="Q33" s="22">
        <v>8.6773796249991229</v>
      </c>
      <c r="R33" s="22">
        <v>1</v>
      </c>
      <c r="S33" s="14" t="s">
        <v>109</v>
      </c>
      <c r="T33" s="26">
        <v>0.34709518499996495</v>
      </c>
      <c r="U33" s="27">
        <v>6755.25</v>
      </c>
      <c r="V33" s="26">
        <v>0</v>
      </c>
      <c r="W33" s="27">
        <v>6828</v>
      </c>
      <c r="X33" s="28">
        <v>156.63</v>
      </c>
      <c r="Y33" s="26">
        <v>0</v>
      </c>
      <c r="Z33" s="26">
        <v>0</v>
      </c>
      <c r="AA33" s="26">
        <v>0</v>
      </c>
      <c r="AB33" s="26">
        <v>180765.2633244656</v>
      </c>
      <c r="AC33" s="26">
        <v>0</v>
      </c>
      <c r="AD33" s="29" t="s">
        <v>109</v>
      </c>
    </row>
    <row r="34" spans="1:30" x14ac:dyDescent="0.15">
      <c r="A34" s="14" t="s">
        <v>43</v>
      </c>
      <c r="B34" s="14" t="s">
        <v>109</v>
      </c>
      <c r="C34" s="14" t="s">
        <v>49</v>
      </c>
      <c r="D34" s="14" t="s">
        <v>52</v>
      </c>
      <c r="E34" s="14" t="s">
        <v>56</v>
      </c>
      <c r="F34" s="14" t="s">
        <v>109</v>
      </c>
      <c r="G34" s="14" t="s">
        <v>145</v>
      </c>
      <c r="H34" s="19">
        <v>4640096.9450717773</v>
      </c>
      <c r="I34" s="19">
        <v>6032126.0285933111</v>
      </c>
      <c r="J34" s="19">
        <v>4640096.9450717773</v>
      </c>
      <c r="K34" s="19">
        <v>6032126.0285933111</v>
      </c>
      <c r="L34" s="20" t="s">
        <v>149</v>
      </c>
      <c r="M34" s="19">
        <v>4640096.9450717773</v>
      </c>
      <c r="N34" s="14" t="s">
        <v>151</v>
      </c>
      <c r="O34" s="21">
        <v>45933</v>
      </c>
      <c r="P34" s="21">
        <v>46010</v>
      </c>
      <c r="Q34" s="22">
        <v>8.6773796249991229</v>
      </c>
      <c r="R34" s="22">
        <v>1</v>
      </c>
      <c r="S34" s="14" t="s">
        <v>109</v>
      </c>
      <c r="T34" s="26">
        <v>8.6773796249991236E-2</v>
      </c>
      <c r="U34" s="27">
        <v>6755.25</v>
      </c>
      <c r="V34" s="26">
        <v>0</v>
      </c>
      <c r="W34" s="27">
        <v>6828</v>
      </c>
      <c r="X34" s="28">
        <v>156.63</v>
      </c>
      <c r="Y34" s="26">
        <v>0</v>
      </c>
      <c r="Z34" s="26">
        <v>0</v>
      </c>
      <c r="AA34" s="26">
        <v>0</v>
      </c>
      <c r="AB34" s="26">
        <v>44681.574011770077</v>
      </c>
      <c r="AC34" s="26">
        <v>0</v>
      </c>
      <c r="AD34" s="29" t="s">
        <v>109</v>
      </c>
    </row>
    <row r="35" spans="1:30" x14ac:dyDescent="0.15">
      <c r="A35" s="14" t="s">
        <v>43</v>
      </c>
      <c r="B35" s="14" t="s">
        <v>109</v>
      </c>
      <c r="C35" s="14" t="s">
        <v>49</v>
      </c>
      <c r="D35" s="14" t="s">
        <v>52</v>
      </c>
      <c r="E35" s="14" t="s">
        <v>56</v>
      </c>
      <c r="F35" s="14" t="s">
        <v>109</v>
      </c>
      <c r="G35" s="14" t="s">
        <v>145</v>
      </c>
      <c r="H35" s="19">
        <v>4640096.9450717773</v>
      </c>
      <c r="I35" s="19">
        <v>6032126.0285933111</v>
      </c>
      <c r="J35" s="19">
        <v>4640096.9450717773</v>
      </c>
      <c r="K35" s="19">
        <v>6032126.0285933111</v>
      </c>
      <c r="L35" s="20" t="s">
        <v>149</v>
      </c>
      <c r="M35" s="19">
        <v>4640096.9450717773</v>
      </c>
      <c r="N35" s="14" t="s">
        <v>151</v>
      </c>
      <c r="O35" s="21">
        <v>45933</v>
      </c>
      <c r="P35" s="21">
        <v>46010</v>
      </c>
      <c r="Q35" s="22">
        <v>8.6773796249991229</v>
      </c>
      <c r="R35" s="22">
        <v>1</v>
      </c>
      <c r="S35" s="14" t="s">
        <v>109</v>
      </c>
      <c r="T35" s="26">
        <v>8.6773796249991236E-2</v>
      </c>
      <c r="U35" s="27">
        <v>6755.25</v>
      </c>
      <c r="V35" s="26">
        <v>0</v>
      </c>
      <c r="W35" s="27">
        <v>6828</v>
      </c>
      <c r="X35" s="28">
        <v>156.63</v>
      </c>
      <c r="Y35" s="26">
        <v>0</v>
      </c>
      <c r="Z35" s="26">
        <v>0</v>
      </c>
      <c r="AA35" s="26">
        <v>0</v>
      </c>
      <c r="AB35" s="26">
        <v>44511.681765437126</v>
      </c>
      <c r="AC35" s="26">
        <v>0</v>
      </c>
      <c r="AD35" s="29" t="s">
        <v>109</v>
      </c>
    </row>
    <row r="36" spans="1:30" x14ac:dyDescent="0.15">
      <c r="A36" s="14" t="s">
        <v>43</v>
      </c>
      <c r="B36" s="14" t="s">
        <v>109</v>
      </c>
      <c r="C36" s="14" t="s">
        <v>49</v>
      </c>
      <c r="D36" s="14" t="s">
        <v>52</v>
      </c>
      <c r="E36" s="14" t="s">
        <v>56</v>
      </c>
      <c r="F36" s="14" t="s">
        <v>109</v>
      </c>
      <c r="G36" s="14" t="s">
        <v>145</v>
      </c>
      <c r="H36" s="19">
        <v>4640096.9450717773</v>
      </c>
      <c r="I36" s="19">
        <v>6032126.0285933111</v>
      </c>
      <c r="J36" s="19">
        <v>4640096.9450717773</v>
      </c>
      <c r="K36" s="19">
        <v>6032126.0285933111</v>
      </c>
      <c r="L36" s="20" t="s">
        <v>149</v>
      </c>
      <c r="M36" s="19">
        <v>4640096.9450717773</v>
      </c>
      <c r="N36" s="14" t="s">
        <v>151</v>
      </c>
      <c r="O36" s="21">
        <v>45933</v>
      </c>
      <c r="P36" s="21">
        <v>46010</v>
      </c>
      <c r="Q36" s="22">
        <v>8.6773796249991229</v>
      </c>
      <c r="R36" s="22">
        <v>1</v>
      </c>
      <c r="S36" s="14" t="s">
        <v>109</v>
      </c>
      <c r="T36" s="26">
        <v>8.6773796249991236E-2</v>
      </c>
      <c r="U36" s="27">
        <v>6755.25</v>
      </c>
      <c r="V36" s="26">
        <v>0</v>
      </c>
      <c r="W36" s="27">
        <v>6828</v>
      </c>
      <c r="X36" s="28">
        <v>156.63</v>
      </c>
      <c r="Y36" s="26">
        <v>0</v>
      </c>
      <c r="Z36" s="26">
        <v>0</v>
      </c>
      <c r="AA36" s="26">
        <v>0</v>
      </c>
      <c r="AB36" s="26">
        <v>44341.789519104175</v>
      </c>
      <c r="AC36" s="26">
        <v>0</v>
      </c>
      <c r="AD36" s="29" t="s">
        <v>109</v>
      </c>
    </row>
    <row r="37" spans="1:30" x14ac:dyDescent="0.15">
      <c r="A37" s="14" t="s">
        <v>43</v>
      </c>
      <c r="B37" s="14" t="s">
        <v>109</v>
      </c>
      <c r="C37" s="14" t="s">
        <v>49</v>
      </c>
      <c r="D37" s="14" t="s">
        <v>52</v>
      </c>
      <c r="E37" s="14" t="s">
        <v>56</v>
      </c>
      <c r="F37" s="14" t="s">
        <v>109</v>
      </c>
      <c r="G37" s="14" t="s">
        <v>145</v>
      </c>
      <c r="H37" s="19">
        <v>4640096.9450717773</v>
      </c>
      <c r="I37" s="19">
        <v>6032126.0285933111</v>
      </c>
      <c r="J37" s="19">
        <v>4640096.9450717773</v>
      </c>
      <c r="K37" s="19">
        <v>6032126.0285933111</v>
      </c>
      <c r="L37" s="20" t="s">
        <v>149</v>
      </c>
      <c r="M37" s="19">
        <v>4640096.9450717773</v>
      </c>
      <c r="N37" s="14" t="s">
        <v>151</v>
      </c>
      <c r="O37" s="21">
        <v>45933</v>
      </c>
      <c r="P37" s="21">
        <v>46010</v>
      </c>
      <c r="Q37" s="22">
        <v>8.6773796249991229</v>
      </c>
      <c r="R37" s="22">
        <v>1</v>
      </c>
      <c r="S37" s="14" t="s">
        <v>109</v>
      </c>
      <c r="T37" s="26">
        <v>8.6773796249991236E-2</v>
      </c>
      <c r="U37" s="27">
        <v>6755.25</v>
      </c>
      <c r="V37" s="26">
        <v>0</v>
      </c>
      <c r="W37" s="27">
        <v>6828</v>
      </c>
      <c r="X37" s="28">
        <v>156.63</v>
      </c>
      <c r="Y37" s="26">
        <v>0</v>
      </c>
      <c r="Z37" s="26">
        <v>0</v>
      </c>
      <c r="AA37" s="26">
        <v>0</v>
      </c>
      <c r="AB37" s="26">
        <v>44171.897272771224</v>
      </c>
      <c r="AC37" s="26">
        <v>0</v>
      </c>
      <c r="AD37" s="29" t="s">
        <v>109</v>
      </c>
    </row>
    <row r="38" spans="1:30" x14ac:dyDescent="0.15">
      <c r="A38" s="14" t="s">
        <v>43</v>
      </c>
      <c r="B38" s="14" t="s">
        <v>109</v>
      </c>
      <c r="C38" s="14" t="s">
        <v>49</v>
      </c>
      <c r="D38" s="14" t="s">
        <v>52</v>
      </c>
      <c r="E38" s="14" t="s">
        <v>56</v>
      </c>
      <c r="F38" s="14" t="s">
        <v>109</v>
      </c>
      <c r="G38" s="14" t="s">
        <v>145</v>
      </c>
      <c r="H38" s="19">
        <v>4640096.9450717773</v>
      </c>
      <c r="I38" s="19">
        <v>6032126.0285933111</v>
      </c>
      <c r="J38" s="19">
        <v>4640096.9450717773</v>
      </c>
      <c r="K38" s="19">
        <v>6032126.0285933111</v>
      </c>
      <c r="L38" s="20" t="s">
        <v>149</v>
      </c>
      <c r="M38" s="19">
        <v>4640096.9450717773</v>
      </c>
      <c r="N38" s="14" t="s">
        <v>151</v>
      </c>
      <c r="O38" s="21">
        <v>45933</v>
      </c>
      <c r="P38" s="21">
        <v>46010</v>
      </c>
      <c r="Q38" s="22">
        <v>8.6773796249991229</v>
      </c>
      <c r="R38" s="22">
        <v>1</v>
      </c>
      <c r="S38" s="14" t="s">
        <v>109</v>
      </c>
      <c r="T38" s="26">
        <v>8.6773796249991236E-2</v>
      </c>
      <c r="U38" s="27">
        <v>6755.25</v>
      </c>
      <c r="V38" s="26">
        <v>0</v>
      </c>
      <c r="W38" s="27">
        <v>6828</v>
      </c>
      <c r="X38" s="28">
        <v>156.63</v>
      </c>
      <c r="Y38" s="26">
        <v>0</v>
      </c>
      <c r="Z38" s="26">
        <v>0</v>
      </c>
      <c r="AA38" s="26">
        <v>0</v>
      </c>
      <c r="AB38" s="26">
        <v>44002.005026438273</v>
      </c>
      <c r="AC38" s="26">
        <v>0</v>
      </c>
      <c r="AD38" s="29" t="s">
        <v>109</v>
      </c>
    </row>
    <row r="39" spans="1:30" x14ac:dyDescent="0.15">
      <c r="A39" s="14" t="s">
        <v>43</v>
      </c>
      <c r="B39" s="14" t="s">
        <v>109</v>
      </c>
      <c r="C39" s="14" t="s">
        <v>49</v>
      </c>
      <c r="D39" s="14" t="s">
        <v>52</v>
      </c>
      <c r="E39" s="14" t="s">
        <v>56</v>
      </c>
      <c r="F39" s="14" t="s">
        <v>109</v>
      </c>
      <c r="G39" s="14" t="s">
        <v>145</v>
      </c>
      <c r="H39" s="19">
        <v>4640096.9450717773</v>
      </c>
      <c r="I39" s="19">
        <v>6032126.0285933111</v>
      </c>
      <c r="J39" s="19">
        <v>4640096.9450717773</v>
      </c>
      <c r="K39" s="19">
        <v>6032126.0285933111</v>
      </c>
      <c r="L39" s="20" t="s">
        <v>149</v>
      </c>
      <c r="M39" s="19">
        <v>4640096.9450717773</v>
      </c>
      <c r="N39" s="14" t="s">
        <v>151</v>
      </c>
      <c r="O39" s="21">
        <v>45933</v>
      </c>
      <c r="P39" s="21">
        <v>46010</v>
      </c>
      <c r="Q39" s="22">
        <v>8.6773796249991229</v>
      </c>
      <c r="R39" s="22">
        <v>1</v>
      </c>
      <c r="S39" s="14" t="s">
        <v>109</v>
      </c>
      <c r="T39" s="26">
        <v>8.6773796249991236E-2</v>
      </c>
      <c r="U39" s="27">
        <v>6755.25</v>
      </c>
      <c r="V39" s="26">
        <v>0</v>
      </c>
      <c r="W39" s="27">
        <v>6828</v>
      </c>
      <c r="X39" s="28">
        <v>156.63</v>
      </c>
      <c r="Y39" s="26">
        <v>0</v>
      </c>
      <c r="Z39" s="26">
        <v>0</v>
      </c>
      <c r="AA39" s="26">
        <v>0</v>
      </c>
      <c r="AB39" s="26">
        <v>43832.112780105323</v>
      </c>
      <c r="AC39" s="26">
        <v>0</v>
      </c>
      <c r="AD39" s="29" t="s">
        <v>109</v>
      </c>
    </row>
    <row r="40" spans="1:30" x14ac:dyDescent="0.15">
      <c r="A40" s="14" t="s">
        <v>43</v>
      </c>
      <c r="B40" s="14" t="s">
        <v>109</v>
      </c>
      <c r="C40" s="14" t="s">
        <v>49</v>
      </c>
      <c r="D40" s="14" t="s">
        <v>52</v>
      </c>
      <c r="E40" s="14" t="s">
        <v>56</v>
      </c>
      <c r="F40" s="14" t="s">
        <v>109</v>
      </c>
      <c r="G40" s="14" t="s">
        <v>145</v>
      </c>
      <c r="H40" s="19">
        <v>4640096.9450717773</v>
      </c>
      <c r="I40" s="19">
        <v>6032126.0285933111</v>
      </c>
      <c r="J40" s="19">
        <v>4640096.9450717773</v>
      </c>
      <c r="K40" s="19">
        <v>6032126.0285933111</v>
      </c>
      <c r="L40" s="20" t="s">
        <v>149</v>
      </c>
      <c r="M40" s="19">
        <v>4640096.9450717773</v>
      </c>
      <c r="N40" s="14" t="s">
        <v>151</v>
      </c>
      <c r="O40" s="21">
        <v>45933</v>
      </c>
      <c r="P40" s="21">
        <v>46010</v>
      </c>
      <c r="Q40" s="22">
        <v>8.6773796249991229</v>
      </c>
      <c r="R40" s="22">
        <v>1</v>
      </c>
      <c r="S40" s="14" t="s">
        <v>109</v>
      </c>
      <c r="T40" s="26">
        <v>8.6773796249991236E-2</v>
      </c>
      <c r="U40" s="27">
        <v>6755.25</v>
      </c>
      <c r="V40" s="26">
        <v>0</v>
      </c>
      <c r="W40" s="27">
        <v>6828</v>
      </c>
      <c r="X40" s="28">
        <v>156.63</v>
      </c>
      <c r="Y40" s="26">
        <v>0</v>
      </c>
      <c r="Z40" s="26">
        <v>0</v>
      </c>
      <c r="AA40" s="26">
        <v>0</v>
      </c>
      <c r="AB40" s="26">
        <v>43662.220533772372</v>
      </c>
      <c r="AC40" s="26">
        <v>0</v>
      </c>
      <c r="AD40" s="29" t="s">
        <v>109</v>
      </c>
    </row>
    <row r="41" spans="1:30" x14ac:dyDescent="0.15">
      <c r="A41" s="14" t="s">
        <v>43</v>
      </c>
      <c r="B41" s="14" t="s">
        <v>109</v>
      </c>
      <c r="C41" s="14" t="s">
        <v>49</v>
      </c>
      <c r="D41" s="14" t="s">
        <v>52</v>
      </c>
      <c r="E41" s="14" t="s">
        <v>56</v>
      </c>
      <c r="F41" s="14" t="s">
        <v>109</v>
      </c>
      <c r="G41" s="14" t="s">
        <v>145</v>
      </c>
      <c r="H41" s="19">
        <v>4640096.9450717773</v>
      </c>
      <c r="I41" s="19">
        <v>6032126.0285933111</v>
      </c>
      <c r="J41" s="19">
        <v>4640096.9450717773</v>
      </c>
      <c r="K41" s="19">
        <v>6032126.0285933111</v>
      </c>
      <c r="L41" s="20" t="s">
        <v>149</v>
      </c>
      <c r="M41" s="19">
        <v>4640096.9450717773</v>
      </c>
      <c r="N41" s="14" t="s">
        <v>151</v>
      </c>
      <c r="O41" s="21">
        <v>45933</v>
      </c>
      <c r="P41" s="21">
        <v>46010</v>
      </c>
      <c r="Q41" s="22">
        <v>8.6773796249991229</v>
      </c>
      <c r="R41" s="22">
        <v>1</v>
      </c>
      <c r="S41" s="14" t="s">
        <v>109</v>
      </c>
      <c r="T41" s="26">
        <v>8.6773796249991236E-2</v>
      </c>
      <c r="U41" s="27">
        <v>6755.25</v>
      </c>
      <c r="V41" s="26">
        <v>0</v>
      </c>
      <c r="W41" s="27">
        <v>6828</v>
      </c>
      <c r="X41" s="28">
        <v>156.63</v>
      </c>
      <c r="Y41" s="26">
        <v>0</v>
      </c>
      <c r="Z41" s="26">
        <v>0</v>
      </c>
      <c r="AA41" s="26">
        <v>0</v>
      </c>
      <c r="AB41" s="26">
        <v>43492.328287439421</v>
      </c>
      <c r="AC41" s="26">
        <v>0</v>
      </c>
      <c r="AD41" s="29" t="s">
        <v>109</v>
      </c>
    </row>
    <row r="42" spans="1:30" x14ac:dyDescent="0.15">
      <c r="A42" s="14" t="s">
        <v>43</v>
      </c>
      <c r="B42" s="14" t="s">
        <v>109</v>
      </c>
      <c r="C42" s="14" t="s">
        <v>49</v>
      </c>
      <c r="D42" s="14" t="s">
        <v>52</v>
      </c>
      <c r="E42" s="14" t="s">
        <v>56</v>
      </c>
      <c r="F42" s="14" t="s">
        <v>109</v>
      </c>
      <c r="G42" s="14" t="s">
        <v>145</v>
      </c>
      <c r="H42" s="19">
        <v>18560388.040608499</v>
      </c>
      <c r="I42" s="19">
        <v>24128504.45279105</v>
      </c>
      <c r="J42" s="19">
        <v>18560388.040608499</v>
      </c>
      <c r="K42" s="19">
        <v>24128504.45279105</v>
      </c>
      <c r="L42" s="20" t="s">
        <v>149</v>
      </c>
      <c r="M42" s="19">
        <v>18560388.040608499</v>
      </c>
      <c r="N42" s="14" t="s">
        <v>151</v>
      </c>
      <c r="O42" s="21">
        <v>45933</v>
      </c>
      <c r="P42" s="21">
        <v>46010</v>
      </c>
      <c r="Q42" s="22">
        <v>8.6773796249991229</v>
      </c>
      <c r="R42" s="22">
        <v>1</v>
      </c>
      <c r="S42" s="14" t="s">
        <v>109</v>
      </c>
      <c r="T42" s="26">
        <v>0.34709518499996495</v>
      </c>
      <c r="U42" s="27">
        <v>6755.25</v>
      </c>
      <c r="V42" s="26">
        <v>0</v>
      </c>
      <c r="W42" s="27">
        <v>6828</v>
      </c>
      <c r="X42" s="28">
        <v>156.63</v>
      </c>
      <c r="Y42" s="26">
        <v>0</v>
      </c>
      <c r="Z42" s="26">
        <v>0</v>
      </c>
      <c r="AA42" s="26">
        <v>0</v>
      </c>
      <c r="AB42" s="26">
        <v>173290.00448581576</v>
      </c>
      <c r="AC42" s="26">
        <v>0</v>
      </c>
      <c r="AD42" s="29" t="s">
        <v>109</v>
      </c>
    </row>
    <row r="43" spans="1:30" x14ac:dyDescent="0.15">
      <c r="A43" s="14" t="s">
        <v>43</v>
      </c>
      <c r="B43" s="14" t="s">
        <v>109</v>
      </c>
      <c r="C43" s="14" t="s">
        <v>49</v>
      </c>
      <c r="D43" s="14" t="s">
        <v>52</v>
      </c>
      <c r="E43" s="14" t="s">
        <v>56</v>
      </c>
      <c r="F43" s="14" t="s">
        <v>109</v>
      </c>
      <c r="G43" s="14" t="s">
        <v>145</v>
      </c>
      <c r="H43" s="19">
        <v>4640096.9450717773</v>
      </c>
      <c r="I43" s="19">
        <v>6032126.0285933111</v>
      </c>
      <c r="J43" s="19">
        <v>4640096.9450717773</v>
      </c>
      <c r="K43" s="19">
        <v>6032126.0285933111</v>
      </c>
      <c r="L43" s="20" t="s">
        <v>149</v>
      </c>
      <c r="M43" s="19">
        <v>4640096.9450717773</v>
      </c>
      <c r="N43" s="14" t="s">
        <v>151</v>
      </c>
      <c r="O43" s="21">
        <v>45933</v>
      </c>
      <c r="P43" s="21">
        <v>46010</v>
      </c>
      <c r="Q43" s="22">
        <v>8.6773796249991229</v>
      </c>
      <c r="R43" s="22">
        <v>1</v>
      </c>
      <c r="S43" s="14" t="s">
        <v>109</v>
      </c>
      <c r="T43" s="26">
        <v>8.6773796249991236E-2</v>
      </c>
      <c r="U43" s="27">
        <v>6755.25</v>
      </c>
      <c r="V43" s="26">
        <v>0</v>
      </c>
      <c r="W43" s="27">
        <v>6828</v>
      </c>
      <c r="X43" s="28">
        <v>156.63</v>
      </c>
      <c r="Y43" s="26">
        <v>0</v>
      </c>
      <c r="Z43" s="26">
        <v>0</v>
      </c>
      <c r="AA43" s="26">
        <v>0</v>
      </c>
      <c r="AB43" s="26">
        <v>42982.651548440568</v>
      </c>
      <c r="AC43" s="26">
        <v>0</v>
      </c>
      <c r="AD43" s="29" t="s">
        <v>109</v>
      </c>
    </row>
    <row r="44" spans="1:30" x14ac:dyDescent="0.15">
      <c r="A44" s="14" t="s">
        <v>43</v>
      </c>
      <c r="B44" s="14" t="s">
        <v>109</v>
      </c>
      <c r="C44" s="14" t="s">
        <v>49</v>
      </c>
      <c r="D44" s="14" t="s">
        <v>52</v>
      </c>
      <c r="E44" s="14" t="s">
        <v>56</v>
      </c>
      <c r="F44" s="14" t="s">
        <v>109</v>
      </c>
      <c r="G44" s="14" t="s">
        <v>145</v>
      </c>
      <c r="H44" s="19">
        <v>4640096.9450717773</v>
      </c>
      <c r="I44" s="19">
        <v>6032126.0285933111</v>
      </c>
      <c r="J44" s="19">
        <v>4640096.9450717773</v>
      </c>
      <c r="K44" s="19">
        <v>6032126.0285933111</v>
      </c>
      <c r="L44" s="20" t="s">
        <v>149</v>
      </c>
      <c r="M44" s="19">
        <v>4640096.9450717773</v>
      </c>
      <c r="N44" s="14" t="s">
        <v>151</v>
      </c>
      <c r="O44" s="21">
        <v>45933</v>
      </c>
      <c r="P44" s="21">
        <v>46010</v>
      </c>
      <c r="Q44" s="22">
        <v>8.6773796249991229</v>
      </c>
      <c r="R44" s="22">
        <v>1</v>
      </c>
      <c r="S44" s="14" t="s">
        <v>109</v>
      </c>
      <c r="T44" s="26">
        <v>8.6773796249991236E-2</v>
      </c>
      <c r="U44" s="27">
        <v>6755.25</v>
      </c>
      <c r="V44" s="26">
        <v>0</v>
      </c>
      <c r="W44" s="27">
        <v>6828</v>
      </c>
      <c r="X44" s="28">
        <v>156.63</v>
      </c>
      <c r="Y44" s="26">
        <v>0</v>
      </c>
      <c r="Z44" s="26">
        <v>0</v>
      </c>
      <c r="AA44" s="26">
        <v>0</v>
      </c>
      <c r="AB44" s="26">
        <v>42812.759302107617</v>
      </c>
      <c r="AC44" s="26">
        <v>0</v>
      </c>
      <c r="AD44" s="29" t="s">
        <v>109</v>
      </c>
    </row>
    <row r="45" spans="1:30" x14ac:dyDescent="0.15">
      <c r="A45" s="14" t="s">
        <v>43</v>
      </c>
      <c r="B45" s="14" t="s">
        <v>109</v>
      </c>
      <c r="C45" s="14" t="s">
        <v>49</v>
      </c>
      <c r="D45" s="14" t="s">
        <v>52</v>
      </c>
      <c r="E45" s="14" t="s">
        <v>56</v>
      </c>
      <c r="F45" s="14" t="s">
        <v>109</v>
      </c>
      <c r="G45" s="14" t="s">
        <v>145</v>
      </c>
      <c r="H45" s="19">
        <v>4640096.9450717773</v>
      </c>
      <c r="I45" s="19">
        <v>6032126.0285933111</v>
      </c>
      <c r="J45" s="19">
        <v>4640096.9450717773</v>
      </c>
      <c r="K45" s="19">
        <v>6032126.0285933111</v>
      </c>
      <c r="L45" s="20" t="s">
        <v>149</v>
      </c>
      <c r="M45" s="19">
        <v>4640096.9450717773</v>
      </c>
      <c r="N45" s="14" t="s">
        <v>151</v>
      </c>
      <c r="O45" s="21">
        <v>45933</v>
      </c>
      <c r="P45" s="21">
        <v>46010</v>
      </c>
      <c r="Q45" s="22">
        <v>8.6773796249991229</v>
      </c>
      <c r="R45" s="22">
        <v>1</v>
      </c>
      <c r="S45" s="14" t="s">
        <v>109</v>
      </c>
      <c r="T45" s="26">
        <v>8.6773796249991236E-2</v>
      </c>
      <c r="U45" s="27">
        <v>6755.25</v>
      </c>
      <c r="V45" s="26">
        <v>0</v>
      </c>
      <c r="W45" s="27">
        <v>6828</v>
      </c>
      <c r="X45" s="28">
        <v>156.63</v>
      </c>
      <c r="Y45" s="26">
        <v>0</v>
      </c>
      <c r="Z45" s="26">
        <v>0</v>
      </c>
      <c r="AA45" s="26">
        <v>0</v>
      </c>
      <c r="AB45" s="26">
        <v>42472.974809441715</v>
      </c>
      <c r="AC45" s="26">
        <v>0</v>
      </c>
      <c r="AD45" s="29" t="s">
        <v>109</v>
      </c>
    </row>
    <row r="46" spans="1:30" x14ac:dyDescent="0.15">
      <c r="A46" s="14" t="s">
        <v>43</v>
      </c>
      <c r="B46" s="14" t="s">
        <v>109</v>
      </c>
      <c r="C46" s="14" t="s">
        <v>49</v>
      </c>
      <c r="D46" s="14" t="s">
        <v>52</v>
      </c>
      <c r="E46" s="14" t="s">
        <v>56</v>
      </c>
      <c r="F46" s="14" t="s">
        <v>109</v>
      </c>
      <c r="G46" s="14" t="s">
        <v>145</v>
      </c>
      <c r="H46" s="19">
        <v>4640096.9450717773</v>
      </c>
      <c r="I46" s="19">
        <v>6032126.0285933111</v>
      </c>
      <c r="J46" s="19">
        <v>4640096.9450717773</v>
      </c>
      <c r="K46" s="19">
        <v>6032126.0285933111</v>
      </c>
      <c r="L46" s="20" t="s">
        <v>149</v>
      </c>
      <c r="M46" s="19">
        <v>4640096.9450717773</v>
      </c>
      <c r="N46" s="14" t="s">
        <v>151</v>
      </c>
      <c r="O46" s="21">
        <v>45939</v>
      </c>
      <c r="P46" s="21">
        <v>46010</v>
      </c>
      <c r="Q46" s="22">
        <v>8.6773796249991229</v>
      </c>
      <c r="R46" s="22">
        <v>1</v>
      </c>
      <c r="S46" s="14" t="s">
        <v>109</v>
      </c>
      <c r="T46" s="26">
        <v>8.6773796249991236E-2</v>
      </c>
      <c r="U46" s="27">
        <v>6755.25</v>
      </c>
      <c r="V46" s="26">
        <v>0</v>
      </c>
      <c r="W46" s="27">
        <v>6828</v>
      </c>
      <c r="X46" s="28">
        <v>156.63</v>
      </c>
      <c r="Y46" s="26">
        <v>0</v>
      </c>
      <c r="Z46" s="26">
        <v>0</v>
      </c>
      <c r="AA46" s="26">
        <v>0</v>
      </c>
      <c r="AB46" s="26">
        <v>34997.715970791876</v>
      </c>
      <c r="AC46" s="26">
        <v>0</v>
      </c>
      <c r="AD46" s="29" t="s">
        <v>109</v>
      </c>
    </row>
    <row r="47" spans="1:30" x14ac:dyDescent="0.15">
      <c r="A47" s="14" t="s">
        <v>43</v>
      </c>
      <c r="B47" s="14" t="s">
        <v>109</v>
      </c>
      <c r="C47" s="14" t="s">
        <v>49</v>
      </c>
      <c r="D47" s="14" t="s">
        <v>52</v>
      </c>
      <c r="E47" s="14" t="s">
        <v>56</v>
      </c>
      <c r="F47" s="14" t="s">
        <v>109</v>
      </c>
      <c r="G47" s="14" t="s">
        <v>145</v>
      </c>
      <c r="H47" s="19">
        <v>4640096.9450717773</v>
      </c>
      <c r="I47" s="19">
        <v>6032126.0285933111</v>
      </c>
      <c r="J47" s="19">
        <v>4640096.9450717773</v>
      </c>
      <c r="K47" s="19">
        <v>6032126.0285933111</v>
      </c>
      <c r="L47" s="20" t="s">
        <v>149</v>
      </c>
      <c r="M47" s="19">
        <v>4640096.9450717773</v>
      </c>
      <c r="N47" s="14" t="s">
        <v>151</v>
      </c>
      <c r="O47" s="21">
        <v>45939</v>
      </c>
      <c r="P47" s="21">
        <v>46010</v>
      </c>
      <c r="Q47" s="22">
        <v>8.6773796249991229</v>
      </c>
      <c r="R47" s="22">
        <v>1</v>
      </c>
      <c r="S47" s="14" t="s">
        <v>109</v>
      </c>
      <c r="T47" s="26">
        <v>8.6773796249991236E-2</v>
      </c>
      <c r="U47" s="27">
        <v>6755.25</v>
      </c>
      <c r="V47" s="26">
        <v>0</v>
      </c>
      <c r="W47" s="27">
        <v>6828</v>
      </c>
      <c r="X47" s="28">
        <v>156.63</v>
      </c>
      <c r="Y47" s="26">
        <v>0</v>
      </c>
      <c r="Z47" s="26">
        <v>0</v>
      </c>
      <c r="AA47" s="26">
        <v>0</v>
      </c>
      <c r="AB47" s="26">
        <v>34148.254739127122</v>
      </c>
      <c r="AC47" s="26">
        <v>0</v>
      </c>
      <c r="AD47" s="29" t="s">
        <v>109</v>
      </c>
    </row>
    <row r="48" spans="1:30" x14ac:dyDescent="0.15">
      <c r="A48" s="14" t="s">
        <v>43</v>
      </c>
      <c r="B48" s="14" t="s">
        <v>109</v>
      </c>
      <c r="C48" s="14" t="s">
        <v>49</v>
      </c>
      <c r="D48" s="14" t="s">
        <v>52</v>
      </c>
      <c r="E48" s="14" t="s">
        <v>56</v>
      </c>
      <c r="F48" s="14" t="s">
        <v>109</v>
      </c>
      <c r="G48" s="14" t="s">
        <v>145</v>
      </c>
      <c r="H48" s="19">
        <v>4640096.9450717773</v>
      </c>
      <c r="I48" s="19">
        <v>6032126.0285933111</v>
      </c>
      <c r="J48" s="19">
        <v>4640096.9450717773</v>
      </c>
      <c r="K48" s="19">
        <v>6032126.0285933111</v>
      </c>
      <c r="L48" s="20" t="s">
        <v>149</v>
      </c>
      <c r="M48" s="19">
        <v>4640096.9450717773</v>
      </c>
      <c r="N48" s="14" t="s">
        <v>151</v>
      </c>
      <c r="O48" s="21">
        <v>45939</v>
      </c>
      <c r="P48" s="21">
        <v>46010</v>
      </c>
      <c r="Q48" s="22">
        <v>8.6773796249991229</v>
      </c>
      <c r="R48" s="22">
        <v>1</v>
      </c>
      <c r="S48" s="14" t="s">
        <v>109</v>
      </c>
      <c r="T48" s="26">
        <v>8.6773796249991236E-2</v>
      </c>
      <c r="U48" s="27">
        <v>6755.25</v>
      </c>
      <c r="V48" s="26">
        <v>0</v>
      </c>
      <c r="W48" s="27">
        <v>6828</v>
      </c>
      <c r="X48" s="28">
        <v>156.63</v>
      </c>
      <c r="Y48" s="26">
        <v>0</v>
      </c>
      <c r="Z48" s="26">
        <v>0</v>
      </c>
      <c r="AA48" s="26">
        <v>0</v>
      </c>
      <c r="AB48" s="26">
        <v>33468.685753795318</v>
      </c>
      <c r="AC48" s="26">
        <v>0</v>
      </c>
      <c r="AD48" s="29" t="s">
        <v>109</v>
      </c>
    </row>
    <row r="49" spans="1:30" x14ac:dyDescent="0.15">
      <c r="A49" s="14" t="s">
        <v>43</v>
      </c>
      <c r="B49" s="14" t="s">
        <v>109</v>
      </c>
      <c r="C49" s="14" t="s">
        <v>49</v>
      </c>
      <c r="D49" s="14" t="s">
        <v>52</v>
      </c>
      <c r="E49" s="14" t="s">
        <v>56</v>
      </c>
      <c r="F49" s="14" t="s">
        <v>109</v>
      </c>
      <c r="G49" s="14" t="s">
        <v>145</v>
      </c>
      <c r="H49" s="19">
        <v>4640096.9450717773</v>
      </c>
      <c r="I49" s="19">
        <v>6032126.0285933111</v>
      </c>
      <c r="J49" s="19">
        <v>4640096.9450717773</v>
      </c>
      <c r="K49" s="19">
        <v>6032126.0285933111</v>
      </c>
      <c r="L49" s="20" t="s">
        <v>149</v>
      </c>
      <c r="M49" s="19">
        <v>4640096.9450717773</v>
      </c>
      <c r="N49" s="14" t="s">
        <v>151</v>
      </c>
      <c r="O49" s="21">
        <v>45939</v>
      </c>
      <c r="P49" s="21">
        <v>46010</v>
      </c>
      <c r="Q49" s="22">
        <v>8.6773796249991229</v>
      </c>
      <c r="R49" s="22">
        <v>1</v>
      </c>
      <c r="S49" s="14" t="s">
        <v>109</v>
      </c>
      <c r="T49" s="26">
        <v>8.6773796249991236E-2</v>
      </c>
      <c r="U49" s="27">
        <v>6755.25</v>
      </c>
      <c r="V49" s="26">
        <v>0</v>
      </c>
      <c r="W49" s="27">
        <v>6828</v>
      </c>
      <c r="X49" s="28">
        <v>156.63</v>
      </c>
      <c r="Y49" s="26">
        <v>0</v>
      </c>
      <c r="Z49" s="26">
        <v>0</v>
      </c>
      <c r="AA49" s="26">
        <v>0</v>
      </c>
      <c r="AB49" s="26">
        <v>32959.009014796466</v>
      </c>
      <c r="AC49" s="26">
        <v>0</v>
      </c>
      <c r="AD49" s="29" t="s">
        <v>109</v>
      </c>
    </row>
    <row r="50" spans="1:30" x14ac:dyDescent="0.15">
      <c r="A50" s="14" t="s">
        <v>43</v>
      </c>
      <c r="B50" s="14" t="s">
        <v>109</v>
      </c>
      <c r="C50" s="14" t="s">
        <v>49</v>
      </c>
      <c r="D50" s="14" t="s">
        <v>52</v>
      </c>
      <c r="E50" s="14" t="s">
        <v>56</v>
      </c>
      <c r="F50" s="14" t="s">
        <v>109</v>
      </c>
      <c r="G50" s="14" t="s">
        <v>145</v>
      </c>
      <c r="H50" s="19">
        <v>4640096.9450717773</v>
      </c>
      <c r="I50" s="19">
        <v>6032126.0285933111</v>
      </c>
      <c r="J50" s="19">
        <v>4640096.9450717773</v>
      </c>
      <c r="K50" s="19">
        <v>6032126.0285933111</v>
      </c>
      <c r="L50" s="20" t="s">
        <v>149</v>
      </c>
      <c r="M50" s="19">
        <v>4640096.9450717773</v>
      </c>
      <c r="N50" s="14" t="s">
        <v>151</v>
      </c>
      <c r="O50" s="21">
        <v>45945</v>
      </c>
      <c r="P50" s="21">
        <v>46010</v>
      </c>
      <c r="Q50" s="22">
        <v>8.6773796249991229</v>
      </c>
      <c r="R50" s="22">
        <v>1</v>
      </c>
      <c r="S50" s="14" t="s">
        <v>109</v>
      </c>
      <c r="T50" s="26">
        <v>8.6773796249991236E-2</v>
      </c>
      <c r="U50" s="27">
        <v>6755.25</v>
      </c>
      <c r="V50" s="26">
        <v>0</v>
      </c>
      <c r="W50" s="27">
        <v>6828</v>
      </c>
      <c r="X50" s="28">
        <v>156.63</v>
      </c>
      <c r="Y50" s="26">
        <v>0</v>
      </c>
      <c r="Z50" s="26">
        <v>0</v>
      </c>
      <c r="AA50" s="26">
        <v>0</v>
      </c>
      <c r="AB50" s="26">
        <v>77300.885307696648</v>
      </c>
      <c r="AC50" s="26">
        <v>0</v>
      </c>
      <c r="AD50" s="29" t="s">
        <v>109</v>
      </c>
    </row>
    <row r="51" spans="1:30" x14ac:dyDescent="0.15">
      <c r="A51" s="14" t="s">
        <v>43</v>
      </c>
      <c r="B51" s="14" t="s">
        <v>109</v>
      </c>
      <c r="C51" s="14" t="s">
        <v>49</v>
      </c>
      <c r="D51" s="14" t="s">
        <v>52</v>
      </c>
      <c r="E51" s="14" t="s">
        <v>56</v>
      </c>
      <c r="F51" s="14" t="s">
        <v>109</v>
      </c>
      <c r="G51" s="14" t="s">
        <v>145</v>
      </c>
      <c r="H51" s="19">
        <v>4640096.9450717773</v>
      </c>
      <c r="I51" s="19">
        <v>6032126.0285933111</v>
      </c>
      <c r="J51" s="19">
        <v>4640096.9450717773</v>
      </c>
      <c r="K51" s="19">
        <v>6032126.0285933111</v>
      </c>
      <c r="L51" s="20" t="s">
        <v>149</v>
      </c>
      <c r="M51" s="19">
        <v>4640096.9450717773</v>
      </c>
      <c r="N51" s="14" t="s">
        <v>151</v>
      </c>
      <c r="O51" s="21">
        <v>45945</v>
      </c>
      <c r="P51" s="21">
        <v>46010</v>
      </c>
      <c r="Q51" s="22">
        <v>8.6773796249991229</v>
      </c>
      <c r="R51" s="22">
        <v>1</v>
      </c>
      <c r="S51" s="14" t="s">
        <v>109</v>
      </c>
      <c r="T51" s="26">
        <v>8.6773796249991236E-2</v>
      </c>
      <c r="U51" s="27">
        <v>6755.25</v>
      </c>
      <c r="V51" s="26">
        <v>0</v>
      </c>
      <c r="W51" s="27">
        <v>6828</v>
      </c>
      <c r="X51" s="28">
        <v>156.63</v>
      </c>
      <c r="Y51" s="26">
        <v>0</v>
      </c>
      <c r="Z51" s="26">
        <v>0</v>
      </c>
      <c r="AA51" s="26">
        <v>0</v>
      </c>
      <c r="AB51" s="26">
        <v>76791.208568697795</v>
      </c>
      <c r="AC51" s="26">
        <v>0</v>
      </c>
      <c r="AD51" s="29" t="s">
        <v>109</v>
      </c>
    </row>
    <row r="52" spans="1:30" x14ac:dyDescent="0.15">
      <c r="A52" s="14" t="s">
        <v>43</v>
      </c>
      <c r="B52" s="14" t="s">
        <v>109</v>
      </c>
      <c r="C52" s="14" t="s">
        <v>49</v>
      </c>
      <c r="D52" s="14" t="s">
        <v>52</v>
      </c>
      <c r="E52" s="14" t="s">
        <v>56</v>
      </c>
      <c r="F52" s="14" t="s">
        <v>109</v>
      </c>
      <c r="G52" s="14" t="s">
        <v>145</v>
      </c>
      <c r="H52" s="19">
        <v>9280193.9769173507</v>
      </c>
      <c r="I52" s="19">
        <v>12064252.169992557</v>
      </c>
      <c r="J52" s="19">
        <v>9280193.9769173507</v>
      </c>
      <c r="K52" s="19">
        <v>12064252.169992557</v>
      </c>
      <c r="L52" s="20" t="s">
        <v>149</v>
      </c>
      <c r="M52" s="19">
        <v>9280193.9769173507</v>
      </c>
      <c r="N52" s="14" t="s">
        <v>151</v>
      </c>
      <c r="O52" s="21">
        <v>45945</v>
      </c>
      <c r="P52" s="21">
        <v>46010</v>
      </c>
      <c r="Q52" s="22">
        <v>8.6773796249991229</v>
      </c>
      <c r="R52" s="22">
        <v>1</v>
      </c>
      <c r="S52" s="14" t="s">
        <v>109</v>
      </c>
      <c r="T52" s="26">
        <v>0.17354759249998247</v>
      </c>
      <c r="U52" s="27">
        <v>6755.25</v>
      </c>
      <c r="V52" s="26">
        <v>0</v>
      </c>
      <c r="W52" s="27">
        <v>6828</v>
      </c>
      <c r="X52" s="28">
        <v>156.63</v>
      </c>
      <c r="Y52" s="26">
        <v>0</v>
      </c>
      <c r="Z52" s="26">
        <v>0</v>
      </c>
      <c r="AA52" s="26">
        <v>0</v>
      </c>
      <c r="AB52" s="26">
        <v>153242.7194185257</v>
      </c>
      <c r="AC52" s="26">
        <v>0</v>
      </c>
      <c r="AD52" s="29" t="s">
        <v>109</v>
      </c>
    </row>
    <row r="53" spans="1:30" x14ac:dyDescent="0.15">
      <c r="A53" s="14" t="s">
        <v>43</v>
      </c>
      <c r="B53" s="14" t="s">
        <v>109</v>
      </c>
      <c r="C53" s="14" t="s">
        <v>49</v>
      </c>
      <c r="D53" s="14" t="s">
        <v>52</v>
      </c>
      <c r="E53" s="14" t="s">
        <v>56</v>
      </c>
      <c r="F53" s="14" t="s">
        <v>109</v>
      </c>
      <c r="G53" s="14" t="s">
        <v>145</v>
      </c>
      <c r="H53" s="19">
        <v>4640096.9450717773</v>
      </c>
      <c r="I53" s="19">
        <v>6032126.0285933111</v>
      </c>
      <c r="J53" s="19">
        <v>4640096.9450717773</v>
      </c>
      <c r="K53" s="19">
        <v>6032126.0285933111</v>
      </c>
      <c r="L53" s="20" t="s">
        <v>149</v>
      </c>
      <c r="M53" s="19">
        <v>4640096.9450717773</v>
      </c>
      <c r="N53" s="14" t="s">
        <v>151</v>
      </c>
      <c r="O53" s="21">
        <v>45946</v>
      </c>
      <c r="P53" s="21">
        <v>46010</v>
      </c>
      <c r="Q53" s="22">
        <v>8.6773796249991229</v>
      </c>
      <c r="R53" s="22">
        <v>1</v>
      </c>
      <c r="S53" s="14" t="s">
        <v>109</v>
      </c>
      <c r="T53" s="26">
        <v>8.6773796249991236E-2</v>
      </c>
      <c r="U53" s="27">
        <v>6755.25</v>
      </c>
      <c r="V53" s="26">
        <v>0</v>
      </c>
      <c r="W53" s="27">
        <v>6828</v>
      </c>
      <c r="X53" s="28">
        <v>156.63</v>
      </c>
      <c r="Y53" s="26">
        <v>0</v>
      </c>
      <c r="Z53" s="26">
        <v>0</v>
      </c>
      <c r="AA53" s="26">
        <v>0</v>
      </c>
      <c r="AB53" s="26">
        <v>110429.87334262207</v>
      </c>
      <c r="AC53" s="26">
        <v>0</v>
      </c>
      <c r="AD53" s="29" t="s">
        <v>109</v>
      </c>
    </row>
    <row r="54" spans="1:30" x14ac:dyDescent="0.15">
      <c r="A54" s="14" t="s">
        <v>43</v>
      </c>
      <c r="B54" s="14" t="s">
        <v>109</v>
      </c>
      <c r="C54" s="14" t="s">
        <v>49</v>
      </c>
      <c r="D54" s="14" t="s">
        <v>52</v>
      </c>
      <c r="E54" s="14" t="s">
        <v>56</v>
      </c>
      <c r="F54" s="14" t="s">
        <v>109</v>
      </c>
      <c r="G54" s="14" t="s">
        <v>145</v>
      </c>
      <c r="H54" s="19">
        <v>9280193.9769173507</v>
      </c>
      <c r="I54" s="19">
        <v>12064252.169992557</v>
      </c>
      <c r="J54" s="19">
        <v>9280193.9769173507</v>
      </c>
      <c r="K54" s="19">
        <v>12064252.169992557</v>
      </c>
      <c r="L54" s="20" t="s">
        <v>149</v>
      </c>
      <c r="M54" s="19">
        <v>9280193.9769173507</v>
      </c>
      <c r="N54" s="14" t="s">
        <v>151</v>
      </c>
      <c r="O54" s="21">
        <v>45946</v>
      </c>
      <c r="P54" s="21">
        <v>46010</v>
      </c>
      <c r="Q54" s="22">
        <v>8.6773796249991229</v>
      </c>
      <c r="R54" s="22">
        <v>1</v>
      </c>
      <c r="S54" s="14" t="s">
        <v>109</v>
      </c>
      <c r="T54" s="26">
        <v>0.17354759249998247</v>
      </c>
      <c r="U54" s="27">
        <v>6755.25</v>
      </c>
      <c r="V54" s="26">
        <v>0</v>
      </c>
      <c r="W54" s="27">
        <v>6828</v>
      </c>
      <c r="X54" s="28">
        <v>156.63</v>
      </c>
      <c r="Y54" s="26">
        <v>0</v>
      </c>
      <c r="Z54" s="26">
        <v>0</v>
      </c>
      <c r="AA54" s="26">
        <v>0</v>
      </c>
      <c r="AB54" s="26">
        <v>218481.34201037884</v>
      </c>
      <c r="AC54" s="26">
        <v>0</v>
      </c>
      <c r="AD54" s="29" t="s">
        <v>109</v>
      </c>
    </row>
    <row r="55" spans="1:30" x14ac:dyDescent="0.15">
      <c r="A55" s="14" t="s">
        <v>43</v>
      </c>
      <c r="B55" s="14" t="s">
        <v>109</v>
      </c>
      <c r="C55" s="14" t="s">
        <v>49</v>
      </c>
      <c r="D55" s="14" t="s">
        <v>52</v>
      </c>
      <c r="E55" s="14" t="s">
        <v>56</v>
      </c>
      <c r="F55" s="14" t="s">
        <v>109</v>
      </c>
      <c r="G55" s="14" t="s">
        <v>145</v>
      </c>
      <c r="H55" s="19">
        <v>4640096.9450717773</v>
      </c>
      <c r="I55" s="19">
        <v>6032126.0285933111</v>
      </c>
      <c r="J55" s="19">
        <v>4640096.9450717773</v>
      </c>
      <c r="K55" s="19">
        <v>6032126.0285933111</v>
      </c>
      <c r="L55" s="20" t="s">
        <v>149</v>
      </c>
      <c r="M55" s="19">
        <v>4640096.9450717773</v>
      </c>
      <c r="N55" s="14" t="s">
        <v>151</v>
      </c>
      <c r="O55" s="21">
        <v>45946</v>
      </c>
      <c r="P55" s="21">
        <v>46010</v>
      </c>
      <c r="Q55" s="22">
        <v>8.6773796249991229</v>
      </c>
      <c r="R55" s="22">
        <v>1</v>
      </c>
      <c r="S55" s="14" t="s">
        <v>109</v>
      </c>
      <c r="T55" s="26">
        <v>8.6773796249991236E-2</v>
      </c>
      <c r="U55" s="27">
        <v>6755.25</v>
      </c>
      <c r="V55" s="26">
        <v>0</v>
      </c>
      <c r="W55" s="27">
        <v>6828</v>
      </c>
      <c r="X55" s="28">
        <v>156.63</v>
      </c>
      <c r="Y55" s="26">
        <v>0</v>
      </c>
      <c r="Z55" s="26">
        <v>0</v>
      </c>
      <c r="AA55" s="26">
        <v>0</v>
      </c>
      <c r="AB55" s="26">
        <v>108221.27414029371</v>
      </c>
      <c r="AC55" s="26">
        <v>0</v>
      </c>
      <c r="AD55" s="29" t="s">
        <v>109</v>
      </c>
    </row>
    <row r="56" spans="1:30" x14ac:dyDescent="0.15">
      <c r="A56" s="14" t="s">
        <v>43</v>
      </c>
      <c r="B56" s="14" t="s">
        <v>109</v>
      </c>
      <c r="C56" s="14" t="s">
        <v>49</v>
      </c>
      <c r="D56" s="14" t="s">
        <v>52</v>
      </c>
      <c r="E56" s="14" t="s">
        <v>56</v>
      </c>
      <c r="F56" s="14" t="s">
        <v>109</v>
      </c>
      <c r="G56" s="14" t="s">
        <v>145</v>
      </c>
      <c r="H56" s="19">
        <v>4640096.9450717773</v>
      </c>
      <c r="I56" s="19">
        <v>6032126.0285933111</v>
      </c>
      <c r="J56" s="19">
        <v>4640096.9450717773</v>
      </c>
      <c r="K56" s="19">
        <v>6032126.0285933111</v>
      </c>
      <c r="L56" s="20" t="s">
        <v>149</v>
      </c>
      <c r="M56" s="19">
        <v>4640096.9450717773</v>
      </c>
      <c r="N56" s="14" t="s">
        <v>151</v>
      </c>
      <c r="O56" s="21">
        <v>45946</v>
      </c>
      <c r="P56" s="21">
        <v>46010</v>
      </c>
      <c r="Q56" s="22">
        <v>8.6773796249991229</v>
      </c>
      <c r="R56" s="22">
        <v>1</v>
      </c>
      <c r="S56" s="14" t="s">
        <v>109</v>
      </c>
      <c r="T56" s="26">
        <v>8.6773796249991236E-2</v>
      </c>
      <c r="U56" s="27">
        <v>6755.25</v>
      </c>
      <c r="V56" s="26">
        <v>0</v>
      </c>
      <c r="W56" s="27">
        <v>6828</v>
      </c>
      <c r="X56" s="28">
        <v>156.63</v>
      </c>
      <c r="Y56" s="26">
        <v>0</v>
      </c>
      <c r="Z56" s="26">
        <v>0</v>
      </c>
      <c r="AA56" s="26">
        <v>0</v>
      </c>
      <c r="AB56" s="26">
        <v>107711.59740129486</v>
      </c>
      <c r="AC56" s="26">
        <v>0</v>
      </c>
      <c r="AD56" s="29" t="s">
        <v>109</v>
      </c>
    </row>
    <row r="57" spans="1:30" x14ac:dyDescent="0.15">
      <c r="A57" s="14" t="s">
        <v>43</v>
      </c>
      <c r="B57" s="14" t="s">
        <v>109</v>
      </c>
      <c r="C57" s="14" t="s">
        <v>49</v>
      </c>
      <c r="D57" s="14" t="s">
        <v>52</v>
      </c>
      <c r="E57" s="14" t="s">
        <v>56</v>
      </c>
      <c r="F57" s="14" t="s">
        <v>109</v>
      </c>
      <c r="G57" s="14" t="s">
        <v>145</v>
      </c>
      <c r="H57" s="19">
        <v>4640096.9450717773</v>
      </c>
      <c r="I57" s="19">
        <v>6032126.0285933111</v>
      </c>
      <c r="J57" s="19">
        <v>4640096.9450717773</v>
      </c>
      <c r="K57" s="19">
        <v>6032126.0285933111</v>
      </c>
      <c r="L57" s="20" t="s">
        <v>149</v>
      </c>
      <c r="M57" s="19">
        <v>4640096.9450717773</v>
      </c>
      <c r="N57" s="14" t="s">
        <v>151</v>
      </c>
      <c r="O57" s="21">
        <v>45947</v>
      </c>
      <c r="P57" s="21">
        <v>46010</v>
      </c>
      <c r="Q57" s="22">
        <v>8.6773796249991229</v>
      </c>
      <c r="R57" s="22">
        <v>1</v>
      </c>
      <c r="S57" s="14" t="s">
        <v>109</v>
      </c>
      <c r="T57" s="26">
        <v>8.6773796249991236E-2</v>
      </c>
      <c r="U57" s="27">
        <v>6755.25</v>
      </c>
      <c r="V57" s="26">
        <v>0</v>
      </c>
      <c r="W57" s="27">
        <v>6828</v>
      </c>
      <c r="X57" s="28">
        <v>156.63</v>
      </c>
      <c r="Y57" s="26">
        <v>0</v>
      </c>
      <c r="Z57" s="26">
        <v>0</v>
      </c>
      <c r="AA57" s="26">
        <v>0</v>
      </c>
      <c r="AB57" s="26">
        <v>86305.174363343045</v>
      </c>
      <c r="AC57" s="26">
        <v>0</v>
      </c>
      <c r="AD57" s="29" t="s">
        <v>109</v>
      </c>
    </row>
    <row r="58" spans="1:30" x14ac:dyDescent="0.15">
      <c r="A58" s="14" t="s">
        <v>43</v>
      </c>
      <c r="B58" s="14" t="s">
        <v>109</v>
      </c>
      <c r="C58" s="14" t="s">
        <v>49</v>
      </c>
      <c r="D58" s="14" t="s">
        <v>52</v>
      </c>
      <c r="E58" s="14" t="s">
        <v>56</v>
      </c>
      <c r="F58" s="14" t="s">
        <v>109</v>
      </c>
      <c r="G58" s="14" t="s">
        <v>145</v>
      </c>
      <c r="H58" s="19">
        <v>4640096.9450717773</v>
      </c>
      <c r="I58" s="19">
        <v>6032126.0285933111</v>
      </c>
      <c r="J58" s="19">
        <v>4640096.9450717773</v>
      </c>
      <c r="K58" s="19">
        <v>6032126.0285933111</v>
      </c>
      <c r="L58" s="20" t="s">
        <v>149</v>
      </c>
      <c r="M58" s="19">
        <v>4640096.9450717773</v>
      </c>
      <c r="N58" s="14" t="s">
        <v>151</v>
      </c>
      <c r="O58" s="21">
        <v>45950</v>
      </c>
      <c r="P58" s="21">
        <v>46010</v>
      </c>
      <c r="Q58" s="22">
        <v>8.6773796249991229</v>
      </c>
      <c r="R58" s="22">
        <v>1</v>
      </c>
      <c r="S58" s="14" t="s">
        <v>109</v>
      </c>
      <c r="T58" s="26">
        <v>8.6773796249991236E-2</v>
      </c>
      <c r="U58" s="27">
        <v>6755.25</v>
      </c>
      <c r="V58" s="26">
        <v>0</v>
      </c>
      <c r="W58" s="27">
        <v>6828</v>
      </c>
      <c r="X58" s="28">
        <v>156.63</v>
      </c>
      <c r="Y58" s="26">
        <v>0</v>
      </c>
      <c r="Z58" s="26">
        <v>0</v>
      </c>
      <c r="AA58" s="26">
        <v>0</v>
      </c>
      <c r="AB58" s="26">
        <v>37206.315173120238</v>
      </c>
      <c r="AC58" s="26">
        <v>0</v>
      </c>
      <c r="AD58" s="29" t="s">
        <v>109</v>
      </c>
    </row>
    <row r="59" spans="1:30" x14ac:dyDescent="0.15">
      <c r="A59" s="14" t="s">
        <v>43</v>
      </c>
      <c r="B59" s="14" t="s">
        <v>109</v>
      </c>
      <c r="C59" s="14" t="s">
        <v>49</v>
      </c>
      <c r="D59" s="14" t="s">
        <v>52</v>
      </c>
      <c r="E59" s="14" t="s">
        <v>56</v>
      </c>
      <c r="F59" s="14" t="s">
        <v>109</v>
      </c>
      <c r="G59" s="14" t="s">
        <v>145</v>
      </c>
      <c r="H59" s="19">
        <v>4640096.9450717773</v>
      </c>
      <c r="I59" s="19">
        <v>6032126.0285933111</v>
      </c>
      <c r="J59" s="19">
        <v>4640096.9450717773</v>
      </c>
      <c r="K59" s="19">
        <v>6032126.0285933111</v>
      </c>
      <c r="L59" s="20" t="s">
        <v>149</v>
      </c>
      <c r="M59" s="19">
        <v>4640096.9450717773</v>
      </c>
      <c r="N59" s="14" t="s">
        <v>151</v>
      </c>
      <c r="O59" s="21">
        <v>45950</v>
      </c>
      <c r="P59" s="21">
        <v>46010</v>
      </c>
      <c r="Q59" s="22">
        <v>8.6773796249991229</v>
      </c>
      <c r="R59" s="22">
        <v>1</v>
      </c>
      <c r="S59" s="14" t="s">
        <v>109</v>
      </c>
      <c r="T59" s="26">
        <v>8.6773796249991236E-2</v>
      </c>
      <c r="U59" s="27">
        <v>6755.25</v>
      </c>
      <c r="V59" s="26">
        <v>0</v>
      </c>
      <c r="W59" s="27">
        <v>6828</v>
      </c>
      <c r="X59" s="28">
        <v>156.63</v>
      </c>
      <c r="Y59" s="26">
        <v>0</v>
      </c>
      <c r="Z59" s="26">
        <v>0</v>
      </c>
      <c r="AA59" s="26">
        <v>0</v>
      </c>
      <c r="AB59" s="26">
        <v>37036.422926787287</v>
      </c>
      <c r="AC59" s="26">
        <v>0</v>
      </c>
      <c r="AD59" s="29" t="s">
        <v>109</v>
      </c>
    </row>
    <row r="60" spans="1:30" x14ac:dyDescent="0.15">
      <c r="A60" s="14" t="s">
        <v>43</v>
      </c>
      <c r="B60" s="14" t="s">
        <v>109</v>
      </c>
      <c r="C60" s="14" t="s">
        <v>49</v>
      </c>
      <c r="D60" s="14" t="s">
        <v>52</v>
      </c>
      <c r="E60" s="14" t="s">
        <v>56</v>
      </c>
      <c r="F60" s="14" t="s">
        <v>109</v>
      </c>
      <c r="G60" s="14" t="s">
        <v>145</v>
      </c>
      <c r="H60" s="19">
        <v>4640096.9450717773</v>
      </c>
      <c r="I60" s="19">
        <v>6032126.0285933111</v>
      </c>
      <c r="J60" s="19">
        <v>4640096.9450717773</v>
      </c>
      <c r="K60" s="19">
        <v>6032126.0285933111</v>
      </c>
      <c r="L60" s="20" t="s">
        <v>149</v>
      </c>
      <c r="M60" s="19">
        <v>4640096.9450717773</v>
      </c>
      <c r="N60" s="14" t="s">
        <v>151</v>
      </c>
      <c r="O60" s="21">
        <v>45950</v>
      </c>
      <c r="P60" s="21">
        <v>46010</v>
      </c>
      <c r="Q60" s="22">
        <v>8.6773796249991229</v>
      </c>
      <c r="R60" s="22">
        <v>1</v>
      </c>
      <c r="S60" s="14" t="s">
        <v>109</v>
      </c>
      <c r="T60" s="26">
        <v>8.6773796249991236E-2</v>
      </c>
      <c r="U60" s="27">
        <v>6755.25</v>
      </c>
      <c r="V60" s="26">
        <v>0</v>
      </c>
      <c r="W60" s="27">
        <v>6828</v>
      </c>
      <c r="X60" s="28">
        <v>156.63</v>
      </c>
      <c r="Y60" s="26">
        <v>0</v>
      </c>
      <c r="Z60" s="26">
        <v>0</v>
      </c>
      <c r="AA60" s="26">
        <v>0</v>
      </c>
      <c r="AB60" s="26">
        <v>36526.746187788434</v>
      </c>
      <c r="AC60" s="26">
        <v>0</v>
      </c>
      <c r="AD60" s="29" t="s">
        <v>109</v>
      </c>
    </row>
    <row r="61" spans="1:30" x14ac:dyDescent="0.15">
      <c r="A61" s="14" t="s">
        <v>43</v>
      </c>
      <c r="B61" s="14" t="s">
        <v>109</v>
      </c>
      <c r="C61" s="14" t="s">
        <v>49</v>
      </c>
      <c r="D61" s="14" t="s">
        <v>52</v>
      </c>
      <c r="E61" s="14" t="s">
        <v>56</v>
      </c>
      <c r="F61" s="14" t="s">
        <v>109</v>
      </c>
      <c r="G61" s="14" t="s">
        <v>145</v>
      </c>
      <c r="H61" s="19">
        <v>13920291.008762926</v>
      </c>
      <c r="I61" s="19">
        <v>18096378.311391804</v>
      </c>
      <c r="J61" s="19">
        <v>13920291.008762926</v>
      </c>
      <c r="K61" s="19">
        <v>18096378.311391804</v>
      </c>
      <c r="L61" s="20" t="s">
        <v>149</v>
      </c>
      <c r="M61" s="19">
        <v>13920291.008762926</v>
      </c>
      <c r="N61" s="14" t="s">
        <v>151</v>
      </c>
      <c r="O61" s="21">
        <v>45950</v>
      </c>
      <c r="P61" s="21">
        <v>46010</v>
      </c>
      <c r="Q61" s="22">
        <v>8.6773796249991229</v>
      </c>
      <c r="R61" s="22">
        <v>1</v>
      </c>
      <c r="S61" s="14" t="s">
        <v>109</v>
      </c>
      <c r="T61" s="26">
        <v>0.26032138874997368</v>
      </c>
      <c r="U61" s="27">
        <v>6755.25</v>
      </c>
      <c r="V61" s="26">
        <v>0</v>
      </c>
      <c r="W61" s="27">
        <v>6828</v>
      </c>
      <c r="X61" s="28">
        <v>156.63</v>
      </c>
      <c r="Y61" s="26">
        <v>0</v>
      </c>
      <c r="Z61" s="26">
        <v>0</v>
      </c>
      <c r="AA61" s="26">
        <v>0</v>
      </c>
      <c r="AB61" s="26">
        <v>108561.05863296054</v>
      </c>
      <c r="AC61" s="26">
        <v>0</v>
      </c>
      <c r="AD61" s="29" t="s">
        <v>109</v>
      </c>
    </row>
    <row r="62" spans="1:30" x14ac:dyDescent="0.15">
      <c r="A62" s="14" t="s">
        <v>43</v>
      </c>
      <c r="B62" s="14" t="s">
        <v>109</v>
      </c>
      <c r="C62" s="14" t="s">
        <v>49</v>
      </c>
      <c r="D62" s="14" t="s">
        <v>52</v>
      </c>
      <c r="E62" s="14" t="s">
        <v>56</v>
      </c>
      <c r="F62" s="14" t="s">
        <v>109</v>
      </c>
      <c r="G62" s="14" t="s">
        <v>145</v>
      </c>
      <c r="H62" s="19">
        <v>18560388.040608499</v>
      </c>
      <c r="I62" s="19">
        <v>24128504.45279105</v>
      </c>
      <c r="J62" s="19">
        <v>18560388.040608499</v>
      </c>
      <c r="K62" s="19">
        <v>24128504.45279105</v>
      </c>
      <c r="L62" s="20" t="s">
        <v>149</v>
      </c>
      <c r="M62" s="19">
        <v>18560388.040608499</v>
      </c>
      <c r="N62" s="14" t="s">
        <v>151</v>
      </c>
      <c r="O62" s="21">
        <v>45950</v>
      </c>
      <c r="P62" s="21">
        <v>46010</v>
      </c>
      <c r="Q62" s="22">
        <v>8.6773796249991229</v>
      </c>
      <c r="R62" s="22">
        <v>1</v>
      </c>
      <c r="S62" s="14" t="s">
        <v>109</v>
      </c>
      <c r="T62" s="26">
        <v>0.34709518499996495</v>
      </c>
      <c r="U62" s="27">
        <v>6755.25</v>
      </c>
      <c r="V62" s="26">
        <v>0</v>
      </c>
      <c r="W62" s="27">
        <v>6828</v>
      </c>
      <c r="X62" s="28">
        <v>156.63</v>
      </c>
      <c r="Y62" s="26">
        <v>0</v>
      </c>
      <c r="Z62" s="26">
        <v>0</v>
      </c>
      <c r="AA62" s="26">
        <v>0</v>
      </c>
      <c r="AB62" s="26">
        <v>144068.53811654821</v>
      </c>
      <c r="AC62" s="26">
        <v>0</v>
      </c>
      <c r="AD62" s="29" t="s">
        <v>109</v>
      </c>
    </row>
    <row r="63" spans="1:30" x14ac:dyDescent="0.15">
      <c r="A63" s="14" t="s">
        <v>43</v>
      </c>
      <c r="B63" s="14" t="s">
        <v>109</v>
      </c>
      <c r="C63" s="14" t="s">
        <v>49</v>
      </c>
      <c r="D63" s="14" t="s">
        <v>52</v>
      </c>
      <c r="E63" s="14" t="s">
        <v>56</v>
      </c>
      <c r="F63" s="14" t="s">
        <v>109</v>
      </c>
      <c r="G63" s="14" t="s">
        <v>145</v>
      </c>
      <c r="H63" s="19">
        <v>4640096.9450717773</v>
      </c>
      <c r="I63" s="19">
        <v>6032126.0285933111</v>
      </c>
      <c r="J63" s="19">
        <v>4640096.9450717773</v>
      </c>
      <c r="K63" s="19">
        <v>6032126.0285933111</v>
      </c>
      <c r="L63" s="20" t="s">
        <v>149</v>
      </c>
      <c r="M63" s="19">
        <v>4640096.9450717773</v>
      </c>
      <c r="N63" s="14" t="s">
        <v>151</v>
      </c>
      <c r="O63" s="21">
        <v>45950</v>
      </c>
      <c r="P63" s="21">
        <v>46010</v>
      </c>
      <c r="Q63" s="22">
        <v>8.6773796249991229</v>
      </c>
      <c r="R63" s="22">
        <v>1</v>
      </c>
      <c r="S63" s="14" t="s">
        <v>109</v>
      </c>
      <c r="T63" s="26">
        <v>8.6773796249991236E-2</v>
      </c>
      <c r="U63" s="27">
        <v>6755.25</v>
      </c>
      <c r="V63" s="26">
        <v>0</v>
      </c>
      <c r="W63" s="27">
        <v>6828</v>
      </c>
      <c r="X63" s="28">
        <v>156.63</v>
      </c>
      <c r="Y63" s="26">
        <v>0</v>
      </c>
      <c r="Z63" s="26">
        <v>0</v>
      </c>
      <c r="AA63" s="26">
        <v>0</v>
      </c>
      <c r="AB63" s="26">
        <v>35847.177202456631</v>
      </c>
      <c r="AC63" s="26">
        <v>0</v>
      </c>
      <c r="AD63" s="29" t="s">
        <v>109</v>
      </c>
    </row>
    <row r="64" spans="1:30" x14ac:dyDescent="0.15">
      <c r="A64" s="14" t="s">
        <v>43</v>
      </c>
      <c r="B64" s="14" t="s">
        <v>109</v>
      </c>
      <c r="C64" s="14" t="s">
        <v>49</v>
      </c>
      <c r="D64" s="14" t="s">
        <v>52</v>
      </c>
      <c r="E64" s="14" t="s">
        <v>56</v>
      </c>
      <c r="F64" s="14" t="s">
        <v>109</v>
      </c>
      <c r="G64" s="14" t="s">
        <v>145</v>
      </c>
      <c r="H64" s="19">
        <v>18560388.040608499</v>
      </c>
      <c r="I64" s="19">
        <v>24128504.45279105</v>
      </c>
      <c r="J64" s="19">
        <v>18560388.040608499</v>
      </c>
      <c r="K64" s="19">
        <v>24128504.45279105</v>
      </c>
      <c r="L64" s="20" t="s">
        <v>149</v>
      </c>
      <c r="M64" s="19">
        <v>18560388.040608499</v>
      </c>
      <c r="N64" s="14" t="s">
        <v>151</v>
      </c>
      <c r="O64" s="21">
        <v>45953</v>
      </c>
      <c r="P64" s="21">
        <v>46010</v>
      </c>
      <c r="Q64" s="22">
        <v>8.6773796249991229</v>
      </c>
      <c r="R64" s="22">
        <v>1</v>
      </c>
      <c r="S64" s="14" t="s">
        <v>109</v>
      </c>
      <c r="T64" s="26">
        <v>0.34709518499996495</v>
      </c>
      <c r="U64" s="27">
        <v>6755.25</v>
      </c>
      <c r="V64" s="26">
        <v>0</v>
      </c>
      <c r="W64" s="27">
        <v>6828</v>
      </c>
      <c r="X64" s="28">
        <v>156.63</v>
      </c>
      <c r="Y64" s="26">
        <v>0</v>
      </c>
      <c r="Z64" s="26">
        <v>0</v>
      </c>
      <c r="AA64" s="26">
        <v>0</v>
      </c>
      <c r="AB64" s="26">
        <v>143388.96913121641</v>
      </c>
      <c r="AC64" s="26">
        <v>0</v>
      </c>
      <c r="AD64" s="29" t="s">
        <v>109</v>
      </c>
    </row>
    <row r="65" spans="1:30" x14ac:dyDescent="0.15">
      <c r="A65" s="14" t="s">
        <v>43</v>
      </c>
      <c r="B65" s="14" t="s">
        <v>109</v>
      </c>
      <c r="C65" s="14" t="s">
        <v>49</v>
      </c>
      <c r="D65" s="14" t="s">
        <v>52</v>
      </c>
      <c r="E65" s="14" t="s">
        <v>56</v>
      </c>
      <c r="F65" s="14" t="s">
        <v>109</v>
      </c>
      <c r="G65" s="14" t="s">
        <v>145</v>
      </c>
      <c r="H65" s="19">
        <v>4640096.9450717773</v>
      </c>
      <c r="I65" s="19">
        <v>6032126.0285933111</v>
      </c>
      <c r="J65" s="19">
        <v>4640096.9450717773</v>
      </c>
      <c r="K65" s="19">
        <v>6032126.0285933111</v>
      </c>
      <c r="L65" s="20" t="s">
        <v>149</v>
      </c>
      <c r="M65" s="19">
        <v>4640096.9450717773</v>
      </c>
      <c r="N65" s="14" t="s">
        <v>151</v>
      </c>
      <c r="O65" s="21">
        <v>45953</v>
      </c>
      <c r="P65" s="21">
        <v>46010</v>
      </c>
      <c r="Q65" s="22">
        <v>8.6773796249991229</v>
      </c>
      <c r="R65" s="22">
        <v>1</v>
      </c>
      <c r="S65" s="14" t="s">
        <v>109</v>
      </c>
      <c r="T65" s="26">
        <v>8.6773796249991236E-2</v>
      </c>
      <c r="U65" s="27">
        <v>6755.25</v>
      </c>
      <c r="V65" s="26">
        <v>0</v>
      </c>
      <c r="W65" s="27">
        <v>6828</v>
      </c>
      <c r="X65" s="28">
        <v>156.63</v>
      </c>
      <c r="Y65" s="26">
        <v>0</v>
      </c>
      <c r="Z65" s="26">
        <v>0</v>
      </c>
      <c r="AA65" s="26">
        <v>0</v>
      </c>
      <c r="AB65" s="26">
        <v>35677.28495612368</v>
      </c>
      <c r="AC65" s="26">
        <v>0</v>
      </c>
      <c r="AD65" s="29" t="s">
        <v>109</v>
      </c>
    </row>
    <row r="66" spans="1:30" x14ac:dyDescent="0.15">
      <c r="A66" s="14" t="s">
        <v>43</v>
      </c>
      <c r="B66" s="14" t="s">
        <v>109</v>
      </c>
      <c r="C66" s="14" t="s">
        <v>49</v>
      </c>
      <c r="D66" s="14" t="s">
        <v>52</v>
      </c>
      <c r="E66" s="14" t="s">
        <v>56</v>
      </c>
      <c r="F66" s="14" t="s">
        <v>109</v>
      </c>
      <c r="G66" s="14" t="s">
        <v>145</v>
      </c>
      <c r="H66" s="19">
        <v>4640096.9450717773</v>
      </c>
      <c r="I66" s="19">
        <v>6032126.0285933111</v>
      </c>
      <c r="J66" s="19">
        <v>4640096.9450717773</v>
      </c>
      <c r="K66" s="19">
        <v>6032126.0285933111</v>
      </c>
      <c r="L66" s="20" t="s">
        <v>149</v>
      </c>
      <c r="M66" s="19">
        <v>4640096.9450717773</v>
      </c>
      <c r="N66" s="14" t="s">
        <v>151</v>
      </c>
      <c r="O66" s="21">
        <v>45953</v>
      </c>
      <c r="P66" s="21">
        <v>46010</v>
      </c>
      <c r="Q66" s="22">
        <v>8.6773796249991229</v>
      </c>
      <c r="R66" s="22">
        <v>1</v>
      </c>
      <c r="S66" s="14" t="s">
        <v>109</v>
      </c>
      <c r="T66" s="26">
        <v>8.6773796249991236E-2</v>
      </c>
      <c r="U66" s="27">
        <v>6755.25</v>
      </c>
      <c r="V66" s="26">
        <v>0</v>
      </c>
      <c r="W66" s="27">
        <v>6828</v>
      </c>
      <c r="X66" s="28">
        <v>156.63</v>
      </c>
      <c r="Y66" s="26">
        <v>0</v>
      </c>
      <c r="Z66" s="26">
        <v>0</v>
      </c>
      <c r="AA66" s="26">
        <v>0</v>
      </c>
      <c r="AB66" s="26">
        <v>35507.392709790729</v>
      </c>
      <c r="AC66" s="26">
        <v>0</v>
      </c>
      <c r="AD66" s="29" t="s">
        <v>109</v>
      </c>
    </row>
    <row r="67" spans="1:30" x14ac:dyDescent="0.15">
      <c r="A67" s="14" t="s">
        <v>43</v>
      </c>
      <c r="B67" s="14" t="s">
        <v>109</v>
      </c>
      <c r="C67" s="14" t="s">
        <v>49</v>
      </c>
      <c r="D67" s="14" t="s">
        <v>52</v>
      </c>
      <c r="E67" s="14" t="s">
        <v>56</v>
      </c>
      <c r="F67" s="14" t="s">
        <v>109</v>
      </c>
      <c r="G67" s="14" t="s">
        <v>145</v>
      </c>
      <c r="H67" s="19">
        <v>4640096.9450717773</v>
      </c>
      <c r="I67" s="19">
        <v>6032126.0285933111</v>
      </c>
      <c r="J67" s="19">
        <v>4640096.9450717773</v>
      </c>
      <c r="K67" s="19">
        <v>6032126.0285933111</v>
      </c>
      <c r="L67" s="20" t="s">
        <v>149</v>
      </c>
      <c r="M67" s="19">
        <v>4640096.9450717773</v>
      </c>
      <c r="N67" s="14" t="s">
        <v>151</v>
      </c>
      <c r="O67" s="21">
        <v>45953</v>
      </c>
      <c r="P67" s="21">
        <v>46010</v>
      </c>
      <c r="Q67" s="22">
        <v>8.6773796249991229</v>
      </c>
      <c r="R67" s="22">
        <v>1</v>
      </c>
      <c r="S67" s="14" t="s">
        <v>109</v>
      </c>
      <c r="T67" s="26">
        <v>8.6773796249991236E-2</v>
      </c>
      <c r="U67" s="27">
        <v>6755.25</v>
      </c>
      <c r="V67" s="26">
        <v>0</v>
      </c>
      <c r="W67" s="27">
        <v>6828</v>
      </c>
      <c r="X67" s="28">
        <v>156.63</v>
      </c>
      <c r="Y67" s="26">
        <v>0</v>
      </c>
      <c r="Z67" s="26">
        <v>0</v>
      </c>
      <c r="AA67" s="26">
        <v>0</v>
      </c>
      <c r="AB67" s="26">
        <v>35337.500463457778</v>
      </c>
      <c r="AC67" s="26">
        <v>0</v>
      </c>
      <c r="AD67" s="29" t="s">
        <v>109</v>
      </c>
    </row>
    <row r="68" spans="1:30" x14ac:dyDescent="0.15">
      <c r="A68" s="14" t="s">
        <v>43</v>
      </c>
      <c r="B68" s="14" t="s">
        <v>109</v>
      </c>
      <c r="C68" s="14" t="s">
        <v>49</v>
      </c>
      <c r="D68" s="14" t="s">
        <v>52</v>
      </c>
      <c r="E68" s="14" t="s">
        <v>56</v>
      </c>
      <c r="F68" s="14" t="s">
        <v>109</v>
      </c>
      <c r="G68" s="14" t="s">
        <v>145</v>
      </c>
      <c r="H68" s="19">
        <v>4640096.9450717773</v>
      </c>
      <c r="I68" s="19">
        <v>6032126.0285933111</v>
      </c>
      <c r="J68" s="19">
        <v>4640096.9450717773</v>
      </c>
      <c r="K68" s="19">
        <v>6032126.0285933111</v>
      </c>
      <c r="L68" s="20" t="s">
        <v>149</v>
      </c>
      <c r="M68" s="19">
        <v>4640096.9450717773</v>
      </c>
      <c r="N68" s="14" t="s">
        <v>151</v>
      </c>
      <c r="O68" s="21">
        <v>45953</v>
      </c>
      <c r="P68" s="21">
        <v>46010</v>
      </c>
      <c r="Q68" s="22">
        <v>8.6773796249991229</v>
      </c>
      <c r="R68" s="22">
        <v>1</v>
      </c>
      <c r="S68" s="14" t="s">
        <v>109</v>
      </c>
      <c r="T68" s="26">
        <v>8.6773796249991236E-2</v>
      </c>
      <c r="U68" s="27">
        <v>6755.25</v>
      </c>
      <c r="V68" s="26">
        <v>0</v>
      </c>
      <c r="W68" s="27">
        <v>6828</v>
      </c>
      <c r="X68" s="28">
        <v>156.63</v>
      </c>
      <c r="Y68" s="26">
        <v>0</v>
      </c>
      <c r="Z68" s="26">
        <v>0</v>
      </c>
      <c r="AA68" s="26">
        <v>0</v>
      </c>
      <c r="AB68" s="26">
        <v>34657.931478125975</v>
      </c>
      <c r="AC68" s="26">
        <v>0</v>
      </c>
      <c r="AD68" s="29" t="s">
        <v>109</v>
      </c>
    </row>
    <row r="69" spans="1:30" x14ac:dyDescent="0.15">
      <c r="A69" s="14" t="s">
        <v>43</v>
      </c>
      <c r="B69" s="14" t="s">
        <v>109</v>
      </c>
      <c r="C69" s="14" t="s">
        <v>49</v>
      </c>
      <c r="D69" s="14" t="s">
        <v>52</v>
      </c>
      <c r="E69" s="14" t="s">
        <v>56</v>
      </c>
      <c r="F69" s="14" t="s">
        <v>109</v>
      </c>
      <c r="G69" s="14" t="s">
        <v>145</v>
      </c>
      <c r="H69" s="19">
        <v>9280193.9769173507</v>
      </c>
      <c r="I69" s="19">
        <v>12064252.169992557</v>
      </c>
      <c r="J69" s="19">
        <v>9280193.9769173507</v>
      </c>
      <c r="K69" s="19">
        <v>12064252.169992557</v>
      </c>
      <c r="L69" s="20" t="s">
        <v>149</v>
      </c>
      <c r="M69" s="19">
        <v>9280193.9769173507</v>
      </c>
      <c r="N69" s="14" t="s">
        <v>151</v>
      </c>
      <c r="O69" s="21">
        <v>45967</v>
      </c>
      <c r="P69" s="21">
        <v>46010</v>
      </c>
      <c r="Q69" s="22">
        <v>8.6773796249991229</v>
      </c>
      <c r="R69" s="22">
        <v>1</v>
      </c>
      <c r="S69" s="14" t="s">
        <v>109</v>
      </c>
      <c r="T69" s="26">
        <v>0.17354759249998247</v>
      </c>
      <c r="U69" s="27">
        <v>6755.25</v>
      </c>
      <c r="V69" s="26">
        <v>0</v>
      </c>
      <c r="W69" s="27">
        <v>6828</v>
      </c>
      <c r="X69" s="28">
        <v>156.63</v>
      </c>
      <c r="Y69" s="26">
        <v>0</v>
      </c>
      <c r="Z69" s="26">
        <v>0</v>
      </c>
      <c r="AA69" s="26">
        <v>0</v>
      </c>
      <c r="AB69" s="26">
        <v>115186.8562399447</v>
      </c>
      <c r="AC69" s="26">
        <v>0</v>
      </c>
      <c r="AD69" s="29" t="s">
        <v>109</v>
      </c>
    </row>
    <row r="70" spans="1:30" x14ac:dyDescent="0.15">
      <c r="A70" s="14" t="s">
        <v>43</v>
      </c>
      <c r="B70" s="14" t="s">
        <v>109</v>
      </c>
      <c r="C70" s="14" t="s">
        <v>49</v>
      </c>
      <c r="D70" s="14" t="s">
        <v>52</v>
      </c>
      <c r="E70" s="14" t="s">
        <v>56</v>
      </c>
      <c r="F70" s="14" t="s">
        <v>109</v>
      </c>
      <c r="G70" s="14" t="s">
        <v>145</v>
      </c>
      <c r="H70" s="19">
        <v>9280193.9769173507</v>
      </c>
      <c r="I70" s="19">
        <v>12064252.169992557</v>
      </c>
      <c r="J70" s="19">
        <v>9280193.9769173507</v>
      </c>
      <c r="K70" s="19">
        <v>12064252.169992557</v>
      </c>
      <c r="L70" s="20" t="s">
        <v>149</v>
      </c>
      <c r="M70" s="19">
        <v>9280193.9769173507</v>
      </c>
      <c r="N70" s="14" t="s">
        <v>151</v>
      </c>
      <c r="O70" s="21">
        <v>45967</v>
      </c>
      <c r="P70" s="21">
        <v>46010</v>
      </c>
      <c r="Q70" s="22">
        <v>8.6773796249991229</v>
      </c>
      <c r="R70" s="22">
        <v>1</v>
      </c>
      <c r="S70" s="14" t="s">
        <v>109</v>
      </c>
      <c r="T70" s="26">
        <v>0.17354759249998247</v>
      </c>
      <c r="U70" s="27">
        <v>6755.25</v>
      </c>
      <c r="V70" s="26">
        <v>0</v>
      </c>
      <c r="W70" s="27">
        <v>6828</v>
      </c>
      <c r="X70" s="28">
        <v>156.63</v>
      </c>
      <c r="Y70" s="26">
        <v>0</v>
      </c>
      <c r="Z70" s="26">
        <v>0</v>
      </c>
      <c r="AA70" s="26">
        <v>0</v>
      </c>
      <c r="AB70" s="26">
        <v>114847.07174727879</v>
      </c>
      <c r="AC70" s="26">
        <v>0</v>
      </c>
      <c r="AD70" s="29" t="s">
        <v>109</v>
      </c>
    </row>
    <row r="71" spans="1:30" x14ac:dyDescent="0.15">
      <c r="A71" s="14" t="s">
        <v>43</v>
      </c>
      <c r="B71" s="14" t="s">
        <v>109</v>
      </c>
      <c r="C71" s="14" t="s">
        <v>49</v>
      </c>
      <c r="D71" s="14" t="s">
        <v>52</v>
      </c>
      <c r="E71" s="14" t="s">
        <v>56</v>
      </c>
      <c r="F71" s="14" t="s">
        <v>109</v>
      </c>
      <c r="G71" s="14" t="s">
        <v>145</v>
      </c>
      <c r="H71" s="19">
        <v>18560388.040608499</v>
      </c>
      <c r="I71" s="19">
        <v>24128504.45279105</v>
      </c>
      <c r="J71" s="19">
        <v>18560388.040608499</v>
      </c>
      <c r="K71" s="19">
        <v>24128504.45279105</v>
      </c>
      <c r="L71" s="20" t="s">
        <v>149</v>
      </c>
      <c r="M71" s="19">
        <v>18560388.040608499</v>
      </c>
      <c r="N71" s="14" t="s">
        <v>151</v>
      </c>
      <c r="O71" s="21">
        <v>45967</v>
      </c>
      <c r="P71" s="21">
        <v>46010</v>
      </c>
      <c r="Q71" s="22">
        <v>8.6773796249991229</v>
      </c>
      <c r="R71" s="22">
        <v>1</v>
      </c>
      <c r="S71" s="14" t="s">
        <v>109</v>
      </c>
      <c r="T71" s="26">
        <v>0.34709518499996495</v>
      </c>
      <c r="U71" s="27">
        <v>6755.25</v>
      </c>
      <c r="V71" s="26">
        <v>0</v>
      </c>
      <c r="W71" s="27">
        <v>6828</v>
      </c>
      <c r="X71" s="28">
        <v>156.63</v>
      </c>
      <c r="Y71" s="26">
        <v>0</v>
      </c>
      <c r="Z71" s="26">
        <v>0</v>
      </c>
      <c r="AA71" s="26">
        <v>0</v>
      </c>
      <c r="AB71" s="26">
        <v>228335.09229769185</v>
      </c>
      <c r="AC71" s="26">
        <v>0</v>
      </c>
      <c r="AD71" s="29" t="s">
        <v>109</v>
      </c>
    </row>
    <row r="72" spans="1:30" x14ac:dyDescent="0.15">
      <c r="A72" s="14" t="s">
        <v>43</v>
      </c>
      <c r="B72" s="14" t="s">
        <v>109</v>
      </c>
      <c r="C72" s="14" t="s">
        <v>49</v>
      </c>
      <c r="D72" s="14" t="s">
        <v>52</v>
      </c>
      <c r="E72" s="14" t="s">
        <v>56</v>
      </c>
      <c r="F72" s="14" t="s">
        <v>109</v>
      </c>
      <c r="G72" s="14" t="s">
        <v>145</v>
      </c>
      <c r="H72" s="19">
        <v>9280193.9769173507</v>
      </c>
      <c r="I72" s="19">
        <v>12064252.169992557</v>
      </c>
      <c r="J72" s="19">
        <v>9280193.9769173507</v>
      </c>
      <c r="K72" s="19">
        <v>12064252.169992557</v>
      </c>
      <c r="L72" s="20" t="s">
        <v>149</v>
      </c>
      <c r="M72" s="19">
        <v>9280193.9769173507</v>
      </c>
      <c r="N72" s="14" t="s">
        <v>151</v>
      </c>
      <c r="O72" s="21">
        <v>45967</v>
      </c>
      <c r="P72" s="21">
        <v>46010</v>
      </c>
      <c r="Q72" s="22">
        <v>8.6773796249991229</v>
      </c>
      <c r="R72" s="22">
        <v>1</v>
      </c>
      <c r="S72" s="14" t="s">
        <v>109</v>
      </c>
      <c r="T72" s="26">
        <v>0.17354759249998247</v>
      </c>
      <c r="U72" s="27">
        <v>6755.25</v>
      </c>
      <c r="V72" s="26">
        <v>0</v>
      </c>
      <c r="W72" s="27">
        <v>6828</v>
      </c>
      <c r="X72" s="28">
        <v>156.63</v>
      </c>
      <c r="Y72" s="26">
        <v>0</v>
      </c>
      <c r="Z72" s="26">
        <v>0</v>
      </c>
      <c r="AA72" s="26">
        <v>0</v>
      </c>
      <c r="AB72" s="26">
        <v>113487.93377661519</v>
      </c>
      <c r="AC72" s="26">
        <v>0</v>
      </c>
      <c r="AD72" s="29" t="s">
        <v>109</v>
      </c>
    </row>
    <row r="73" spans="1:30" x14ac:dyDescent="0.15">
      <c r="A73" s="14" t="s">
        <v>43</v>
      </c>
      <c r="B73" s="14" t="s">
        <v>109</v>
      </c>
      <c r="C73" s="14" t="s">
        <v>49</v>
      </c>
      <c r="D73" s="14" t="s">
        <v>52</v>
      </c>
      <c r="E73" s="14" t="s">
        <v>56</v>
      </c>
      <c r="F73" s="14" t="s">
        <v>109</v>
      </c>
      <c r="G73" s="14" t="s">
        <v>145</v>
      </c>
      <c r="H73" s="19">
        <v>9280193.9769173507</v>
      </c>
      <c r="I73" s="19">
        <v>12064252.169992557</v>
      </c>
      <c r="J73" s="19">
        <v>9280193.9769173507</v>
      </c>
      <c r="K73" s="19">
        <v>12064252.169992557</v>
      </c>
      <c r="L73" s="20" t="s">
        <v>149</v>
      </c>
      <c r="M73" s="19">
        <v>9280193.9769173507</v>
      </c>
      <c r="N73" s="14" t="s">
        <v>151</v>
      </c>
      <c r="O73" s="21">
        <v>45967</v>
      </c>
      <c r="P73" s="21">
        <v>46010</v>
      </c>
      <c r="Q73" s="22">
        <v>8.6773796249991229</v>
      </c>
      <c r="R73" s="22">
        <v>1</v>
      </c>
      <c r="S73" s="14" t="s">
        <v>109</v>
      </c>
      <c r="T73" s="26">
        <v>0.17354759249998247</v>
      </c>
      <c r="U73" s="27">
        <v>6755.25</v>
      </c>
      <c r="V73" s="26">
        <v>0</v>
      </c>
      <c r="W73" s="27">
        <v>6828</v>
      </c>
      <c r="X73" s="28">
        <v>156.63</v>
      </c>
      <c r="Y73" s="26">
        <v>0</v>
      </c>
      <c r="Z73" s="26">
        <v>0</v>
      </c>
      <c r="AA73" s="26">
        <v>0</v>
      </c>
      <c r="AB73" s="26">
        <v>112128.79580595158</v>
      </c>
      <c r="AC73" s="26">
        <v>0</v>
      </c>
      <c r="AD73" s="29" t="s">
        <v>109</v>
      </c>
    </row>
    <row r="74" spans="1:30" x14ac:dyDescent="0.15">
      <c r="A74" s="14" t="s">
        <v>43</v>
      </c>
      <c r="B74" s="14" t="s">
        <v>109</v>
      </c>
      <c r="C74" s="14" t="s">
        <v>49</v>
      </c>
      <c r="D74" s="14" t="s">
        <v>52</v>
      </c>
      <c r="E74" s="14" t="s">
        <v>56</v>
      </c>
      <c r="F74" s="14" t="s">
        <v>109</v>
      </c>
      <c r="G74" s="14" t="s">
        <v>145</v>
      </c>
      <c r="H74" s="19">
        <v>9280193.9769173507</v>
      </c>
      <c r="I74" s="19">
        <v>12064252.169992557</v>
      </c>
      <c r="J74" s="19">
        <v>9280193.9769173507</v>
      </c>
      <c r="K74" s="19">
        <v>12064252.169992557</v>
      </c>
      <c r="L74" s="20" t="s">
        <v>149</v>
      </c>
      <c r="M74" s="19">
        <v>9280193.9769173507</v>
      </c>
      <c r="N74" s="14" t="s">
        <v>151</v>
      </c>
      <c r="O74" s="21">
        <v>45967</v>
      </c>
      <c r="P74" s="21">
        <v>46010</v>
      </c>
      <c r="Q74" s="22">
        <v>8.6773796249991229</v>
      </c>
      <c r="R74" s="22">
        <v>1</v>
      </c>
      <c r="S74" s="14" t="s">
        <v>109</v>
      </c>
      <c r="T74" s="26">
        <v>0.17354759249998247</v>
      </c>
      <c r="U74" s="27">
        <v>6755.25</v>
      </c>
      <c r="V74" s="26">
        <v>0</v>
      </c>
      <c r="W74" s="27">
        <v>6828</v>
      </c>
      <c r="X74" s="28">
        <v>156.63</v>
      </c>
      <c r="Y74" s="26">
        <v>0</v>
      </c>
      <c r="Z74" s="26">
        <v>0</v>
      </c>
      <c r="AA74" s="26">
        <v>0</v>
      </c>
      <c r="AB74" s="26">
        <v>111789.01131328568</v>
      </c>
      <c r="AC74" s="26">
        <v>0</v>
      </c>
      <c r="AD74" s="29" t="s">
        <v>109</v>
      </c>
    </row>
    <row r="75" spans="1:30" x14ac:dyDescent="0.15">
      <c r="A75" s="14" t="s">
        <v>43</v>
      </c>
      <c r="B75" s="14" t="s">
        <v>109</v>
      </c>
      <c r="C75" s="14" t="s">
        <v>49</v>
      </c>
      <c r="D75" s="14" t="s">
        <v>52</v>
      </c>
      <c r="E75" s="14" t="s">
        <v>56</v>
      </c>
      <c r="F75" s="14" t="s">
        <v>109</v>
      </c>
      <c r="G75" s="14" t="s">
        <v>145</v>
      </c>
      <c r="H75" s="19">
        <v>18560388.040608499</v>
      </c>
      <c r="I75" s="19">
        <v>24128504.45279105</v>
      </c>
      <c r="J75" s="19">
        <v>18560388.040608499</v>
      </c>
      <c r="K75" s="19">
        <v>24128504.45279105</v>
      </c>
      <c r="L75" s="20" t="s">
        <v>149</v>
      </c>
      <c r="M75" s="19">
        <v>18560388.040608499</v>
      </c>
      <c r="N75" s="14" t="s">
        <v>151</v>
      </c>
      <c r="O75" s="21">
        <v>45967</v>
      </c>
      <c r="P75" s="21">
        <v>46010</v>
      </c>
      <c r="Q75" s="22">
        <v>8.6773796249991229</v>
      </c>
      <c r="R75" s="22">
        <v>1</v>
      </c>
      <c r="S75" s="14" t="s">
        <v>109</v>
      </c>
      <c r="T75" s="26">
        <v>0.34709518499996495</v>
      </c>
      <c r="U75" s="27">
        <v>6755.25</v>
      </c>
      <c r="V75" s="26">
        <v>0</v>
      </c>
      <c r="W75" s="27">
        <v>6828</v>
      </c>
      <c r="X75" s="28">
        <v>156.63</v>
      </c>
      <c r="Y75" s="26">
        <v>0</v>
      </c>
      <c r="Z75" s="26">
        <v>0</v>
      </c>
      <c r="AA75" s="26">
        <v>0</v>
      </c>
      <c r="AB75" s="26">
        <v>219500.69548837841</v>
      </c>
      <c r="AC75" s="26">
        <v>0</v>
      </c>
      <c r="AD75" s="29" t="s">
        <v>109</v>
      </c>
    </row>
    <row r="76" spans="1:30" x14ac:dyDescent="0.15">
      <c r="A76" s="14" t="s">
        <v>43</v>
      </c>
      <c r="B76" s="14" t="s">
        <v>109</v>
      </c>
      <c r="C76" s="14" t="s">
        <v>49</v>
      </c>
      <c r="D76" s="14" t="s">
        <v>52</v>
      </c>
      <c r="E76" s="14" t="s">
        <v>56</v>
      </c>
      <c r="F76" s="14" t="s">
        <v>109</v>
      </c>
      <c r="G76" s="14" t="s">
        <v>145</v>
      </c>
      <c r="H76" s="19">
        <v>9280193.9769173507</v>
      </c>
      <c r="I76" s="19">
        <v>12064252.169992557</v>
      </c>
      <c r="J76" s="19">
        <v>9280193.9769173507</v>
      </c>
      <c r="K76" s="19">
        <v>12064252.169992557</v>
      </c>
      <c r="L76" s="20" t="s">
        <v>149</v>
      </c>
      <c r="M76" s="19">
        <v>9280193.9769173507</v>
      </c>
      <c r="N76" s="14" t="s">
        <v>151</v>
      </c>
      <c r="O76" s="21">
        <v>45967</v>
      </c>
      <c r="P76" s="21">
        <v>46010</v>
      </c>
      <c r="Q76" s="22">
        <v>8.6773796249991229</v>
      </c>
      <c r="R76" s="22">
        <v>1</v>
      </c>
      <c r="S76" s="14" t="s">
        <v>109</v>
      </c>
      <c r="T76" s="26">
        <v>0.17354759249998247</v>
      </c>
      <c r="U76" s="27">
        <v>6755.25</v>
      </c>
      <c r="V76" s="26">
        <v>0</v>
      </c>
      <c r="W76" s="27">
        <v>6828</v>
      </c>
      <c r="X76" s="28">
        <v>156.63</v>
      </c>
      <c r="Y76" s="26">
        <v>0</v>
      </c>
      <c r="Z76" s="26">
        <v>0</v>
      </c>
      <c r="AA76" s="26">
        <v>0</v>
      </c>
      <c r="AB76" s="26">
        <v>108391.16638662666</v>
      </c>
      <c r="AC76" s="26">
        <v>0</v>
      </c>
      <c r="AD76" s="29" t="s">
        <v>109</v>
      </c>
    </row>
    <row r="77" spans="1:30" x14ac:dyDescent="0.15">
      <c r="A77" s="14" t="s">
        <v>43</v>
      </c>
      <c r="B77" s="14" t="s">
        <v>109</v>
      </c>
      <c r="C77" s="14" t="s">
        <v>49</v>
      </c>
      <c r="D77" s="14" t="s">
        <v>52</v>
      </c>
      <c r="E77" s="14" t="s">
        <v>56</v>
      </c>
      <c r="F77" s="14" t="s">
        <v>109</v>
      </c>
      <c r="G77" s="14" t="s">
        <v>145</v>
      </c>
      <c r="H77" s="19">
        <v>4640096.9450717773</v>
      </c>
      <c r="I77" s="19">
        <v>6032126.0285933111</v>
      </c>
      <c r="J77" s="19">
        <v>4640096.9450717773</v>
      </c>
      <c r="K77" s="19">
        <v>6032126.0285933111</v>
      </c>
      <c r="L77" s="20" t="s">
        <v>149</v>
      </c>
      <c r="M77" s="19">
        <v>4640096.9450717773</v>
      </c>
      <c r="N77" s="14" t="s">
        <v>151</v>
      </c>
      <c r="O77" s="21">
        <v>45971</v>
      </c>
      <c r="P77" s="21">
        <v>46010</v>
      </c>
      <c r="Q77" s="22">
        <v>8.6773796249991229</v>
      </c>
      <c r="R77" s="22">
        <v>1</v>
      </c>
      <c r="S77" s="14" t="s">
        <v>109</v>
      </c>
      <c r="T77" s="26">
        <v>8.6773796249991236E-2</v>
      </c>
      <c r="U77" s="27">
        <v>6755.25</v>
      </c>
      <c r="V77" s="26">
        <v>0</v>
      </c>
      <c r="W77" s="27">
        <v>6828</v>
      </c>
      <c r="X77" s="28">
        <v>156.63</v>
      </c>
      <c r="Y77" s="26">
        <v>0</v>
      </c>
      <c r="Z77" s="26">
        <v>0</v>
      </c>
      <c r="AA77" s="26">
        <v>0</v>
      </c>
      <c r="AB77" s="26">
        <v>-18688.233870421536</v>
      </c>
      <c r="AC77" s="26">
        <v>0</v>
      </c>
      <c r="AD77" s="29" t="s">
        <v>109</v>
      </c>
    </row>
    <row r="78" spans="1:30" x14ac:dyDescent="0.15">
      <c r="A78" s="14" t="s">
        <v>43</v>
      </c>
      <c r="B78" s="14" t="s">
        <v>109</v>
      </c>
      <c r="C78" s="14" t="s">
        <v>49</v>
      </c>
      <c r="D78" s="14" t="s">
        <v>52</v>
      </c>
      <c r="E78" s="14" t="s">
        <v>56</v>
      </c>
      <c r="F78" s="14" t="s">
        <v>109</v>
      </c>
      <c r="G78" s="14" t="s">
        <v>145</v>
      </c>
      <c r="H78" s="19">
        <v>4640096.9450717773</v>
      </c>
      <c r="I78" s="19">
        <v>6032126.0285933111</v>
      </c>
      <c r="J78" s="19">
        <v>4640096.9450717773</v>
      </c>
      <c r="K78" s="19">
        <v>6032126.0285933111</v>
      </c>
      <c r="L78" s="20" t="s">
        <v>149</v>
      </c>
      <c r="M78" s="19">
        <v>4640096.9450717773</v>
      </c>
      <c r="N78" s="14" t="s">
        <v>151</v>
      </c>
      <c r="O78" s="21">
        <v>45971</v>
      </c>
      <c r="P78" s="21">
        <v>46010</v>
      </c>
      <c r="Q78" s="22">
        <v>8.6773796249991229</v>
      </c>
      <c r="R78" s="22">
        <v>1</v>
      </c>
      <c r="S78" s="14" t="s">
        <v>109</v>
      </c>
      <c r="T78" s="26">
        <v>8.6773796249991236E-2</v>
      </c>
      <c r="U78" s="27">
        <v>6755.25</v>
      </c>
      <c r="V78" s="26">
        <v>0</v>
      </c>
      <c r="W78" s="27">
        <v>6828</v>
      </c>
      <c r="X78" s="28">
        <v>156.63</v>
      </c>
      <c r="Y78" s="26">
        <v>0</v>
      </c>
      <c r="Z78" s="26">
        <v>0</v>
      </c>
      <c r="AA78" s="26">
        <v>0</v>
      </c>
      <c r="AB78" s="26">
        <v>-19197.910609420389</v>
      </c>
      <c r="AC78" s="26">
        <v>0</v>
      </c>
      <c r="AD78" s="29" t="s">
        <v>109</v>
      </c>
    </row>
    <row r="79" spans="1:30" x14ac:dyDescent="0.15">
      <c r="A79" s="14" t="s">
        <v>43</v>
      </c>
      <c r="B79" s="14" t="s">
        <v>109</v>
      </c>
      <c r="C79" s="14" t="s">
        <v>49</v>
      </c>
      <c r="D79" s="14" t="s">
        <v>52</v>
      </c>
      <c r="E79" s="14" t="s">
        <v>56</v>
      </c>
      <c r="F79" s="14" t="s">
        <v>109</v>
      </c>
      <c r="G79" s="14" t="s">
        <v>145</v>
      </c>
      <c r="H79" s="19">
        <v>13920291.008762926</v>
      </c>
      <c r="I79" s="19">
        <v>18096378.311391804</v>
      </c>
      <c r="J79" s="19">
        <v>13920291.008762926</v>
      </c>
      <c r="K79" s="19">
        <v>18096378.311391804</v>
      </c>
      <c r="L79" s="20" t="s">
        <v>149</v>
      </c>
      <c r="M79" s="19">
        <v>13920291.008762926</v>
      </c>
      <c r="N79" s="14" t="s">
        <v>151</v>
      </c>
      <c r="O79" s="21">
        <v>45971</v>
      </c>
      <c r="P79" s="21">
        <v>46010</v>
      </c>
      <c r="Q79" s="22">
        <v>8.6773796249991229</v>
      </c>
      <c r="R79" s="22">
        <v>1</v>
      </c>
      <c r="S79" s="14" t="s">
        <v>109</v>
      </c>
      <c r="T79" s="26">
        <v>0.26032138874997368</v>
      </c>
      <c r="U79" s="27">
        <v>6755.25</v>
      </c>
      <c r="V79" s="26">
        <v>0</v>
      </c>
      <c r="W79" s="27">
        <v>6828</v>
      </c>
      <c r="X79" s="28">
        <v>156.63</v>
      </c>
      <c r="Y79" s="26">
        <v>0</v>
      </c>
      <c r="Z79" s="26">
        <v>0</v>
      </c>
      <c r="AA79" s="26">
        <v>0</v>
      </c>
      <c r="AB79" s="26">
        <v>-58103.235019665211</v>
      </c>
      <c r="AC79" s="26">
        <v>0</v>
      </c>
      <c r="AD79" s="29" t="s">
        <v>109</v>
      </c>
    </row>
    <row r="80" spans="1:30" x14ac:dyDescent="0.15">
      <c r="A80" s="14" t="s">
        <v>43</v>
      </c>
      <c r="B80" s="14" t="s">
        <v>109</v>
      </c>
      <c r="C80" s="14" t="s">
        <v>49</v>
      </c>
      <c r="D80" s="14" t="s">
        <v>52</v>
      </c>
      <c r="E80" s="14" t="s">
        <v>56</v>
      </c>
      <c r="F80" s="14" t="s">
        <v>109</v>
      </c>
      <c r="G80" s="14" t="s">
        <v>145</v>
      </c>
      <c r="H80" s="19">
        <v>4640096.9450717773</v>
      </c>
      <c r="I80" s="19">
        <v>6032126.0285933111</v>
      </c>
      <c r="J80" s="19">
        <v>4640096.9450717773</v>
      </c>
      <c r="K80" s="19">
        <v>6032126.0285933111</v>
      </c>
      <c r="L80" s="20" t="s">
        <v>149</v>
      </c>
      <c r="M80" s="19">
        <v>4640096.9450717773</v>
      </c>
      <c r="N80" s="14" t="s">
        <v>151</v>
      </c>
      <c r="O80" s="21">
        <v>45971</v>
      </c>
      <c r="P80" s="21">
        <v>46010</v>
      </c>
      <c r="Q80" s="22">
        <v>8.6773796249991229</v>
      </c>
      <c r="R80" s="22">
        <v>1</v>
      </c>
      <c r="S80" s="14" t="s">
        <v>109</v>
      </c>
      <c r="T80" s="26">
        <v>8.6773796249991236E-2</v>
      </c>
      <c r="U80" s="27">
        <v>6755.25</v>
      </c>
      <c r="V80" s="26">
        <v>0</v>
      </c>
      <c r="W80" s="27">
        <v>6828</v>
      </c>
      <c r="X80" s="28">
        <v>156.63</v>
      </c>
      <c r="Y80" s="26">
        <v>0</v>
      </c>
      <c r="Z80" s="26">
        <v>0</v>
      </c>
      <c r="AA80" s="26">
        <v>0</v>
      </c>
      <c r="AB80" s="26">
        <v>-19537.695102086291</v>
      </c>
      <c r="AC80" s="26">
        <v>0</v>
      </c>
      <c r="AD80" s="29" t="s">
        <v>109</v>
      </c>
    </row>
    <row r="81" spans="1:30" x14ac:dyDescent="0.15">
      <c r="A81" s="14" t="s">
        <v>43</v>
      </c>
      <c r="B81" s="14" t="s">
        <v>109</v>
      </c>
      <c r="C81" s="14" t="s">
        <v>49</v>
      </c>
      <c r="D81" s="14" t="s">
        <v>52</v>
      </c>
      <c r="E81" s="14" t="s">
        <v>56</v>
      </c>
      <c r="F81" s="14" t="s">
        <v>109</v>
      </c>
      <c r="G81" s="14" t="s">
        <v>145</v>
      </c>
      <c r="H81" s="19">
        <v>13920291.008762926</v>
      </c>
      <c r="I81" s="19">
        <v>18096378.311391804</v>
      </c>
      <c r="J81" s="19">
        <v>13920291.008762926</v>
      </c>
      <c r="K81" s="19">
        <v>18096378.311391804</v>
      </c>
      <c r="L81" s="20" t="s">
        <v>149</v>
      </c>
      <c r="M81" s="19">
        <v>13920291.008762926</v>
      </c>
      <c r="N81" s="14" t="s">
        <v>151</v>
      </c>
      <c r="O81" s="21">
        <v>45971</v>
      </c>
      <c r="P81" s="21">
        <v>46010</v>
      </c>
      <c r="Q81" s="22">
        <v>8.6773796249991229</v>
      </c>
      <c r="R81" s="22">
        <v>1</v>
      </c>
      <c r="S81" s="14" t="s">
        <v>109</v>
      </c>
      <c r="T81" s="26">
        <v>0.26032138874997368</v>
      </c>
      <c r="U81" s="27">
        <v>6755.25</v>
      </c>
      <c r="V81" s="26">
        <v>0</v>
      </c>
      <c r="W81" s="27">
        <v>6828</v>
      </c>
      <c r="X81" s="28">
        <v>156.63</v>
      </c>
      <c r="Y81" s="26">
        <v>0</v>
      </c>
      <c r="Z81" s="26">
        <v>0</v>
      </c>
      <c r="AA81" s="26">
        <v>0</v>
      </c>
      <c r="AB81" s="26">
        <v>-59122.588497662917</v>
      </c>
      <c r="AC81" s="26">
        <v>0</v>
      </c>
      <c r="AD81" s="29" t="s">
        <v>109</v>
      </c>
    </row>
    <row r="82" spans="1:30" x14ac:dyDescent="0.15">
      <c r="A82" s="14" t="s">
        <v>43</v>
      </c>
      <c r="B82" s="14" t="s">
        <v>109</v>
      </c>
      <c r="C82" s="14" t="s">
        <v>49</v>
      </c>
      <c r="D82" s="14" t="s">
        <v>52</v>
      </c>
      <c r="E82" s="14" t="s">
        <v>56</v>
      </c>
      <c r="F82" s="14" t="s">
        <v>109</v>
      </c>
      <c r="G82" s="14" t="s">
        <v>145</v>
      </c>
      <c r="H82" s="19">
        <v>4640096.9450717773</v>
      </c>
      <c r="I82" s="19">
        <v>6032126.0285933111</v>
      </c>
      <c r="J82" s="19">
        <v>4640096.9450717773</v>
      </c>
      <c r="K82" s="19">
        <v>6032126.0285933111</v>
      </c>
      <c r="L82" s="20" t="s">
        <v>149</v>
      </c>
      <c r="M82" s="19">
        <v>4640096.9450717773</v>
      </c>
      <c r="N82" s="14" t="s">
        <v>151</v>
      </c>
      <c r="O82" s="21">
        <v>45971</v>
      </c>
      <c r="P82" s="21">
        <v>46010</v>
      </c>
      <c r="Q82" s="22">
        <v>8.6773796249991229</v>
      </c>
      <c r="R82" s="22">
        <v>1</v>
      </c>
      <c r="S82" s="14" t="s">
        <v>109</v>
      </c>
      <c r="T82" s="26">
        <v>8.6773796249991236E-2</v>
      </c>
      <c r="U82" s="27">
        <v>6755.25</v>
      </c>
      <c r="V82" s="26">
        <v>0</v>
      </c>
      <c r="W82" s="27">
        <v>6828</v>
      </c>
      <c r="X82" s="28">
        <v>156.63</v>
      </c>
      <c r="Y82" s="26">
        <v>0</v>
      </c>
      <c r="Z82" s="26">
        <v>0</v>
      </c>
      <c r="AA82" s="26">
        <v>0</v>
      </c>
      <c r="AB82" s="26">
        <v>-20047.371841085143</v>
      </c>
      <c r="AC82" s="26">
        <v>0</v>
      </c>
      <c r="AD82" s="29" t="s">
        <v>109</v>
      </c>
    </row>
    <row r="83" spans="1:30" x14ac:dyDescent="0.15">
      <c r="A83" s="14" t="s">
        <v>43</v>
      </c>
      <c r="B83" s="14" t="s">
        <v>109</v>
      </c>
      <c r="C83" s="14" t="s">
        <v>49</v>
      </c>
      <c r="D83" s="14" t="s">
        <v>52</v>
      </c>
      <c r="E83" s="14" t="s">
        <v>56</v>
      </c>
      <c r="F83" s="14" t="s">
        <v>109</v>
      </c>
      <c r="G83" s="14" t="s">
        <v>145</v>
      </c>
      <c r="H83" s="19">
        <v>4640096.9450717773</v>
      </c>
      <c r="I83" s="19">
        <v>6032126.0285933111</v>
      </c>
      <c r="J83" s="19">
        <v>4640096.9450717773</v>
      </c>
      <c r="K83" s="19">
        <v>6032126.0285933111</v>
      </c>
      <c r="L83" s="20" t="s">
        <v>149</v>
      </c>
      <c r="M83" s="19">
        <v>4640096.9450717773</v>
      </c>
      <c r="N83" s="14" t="s">
        <v>151</v>
      </c>
      <c r="O83" s="21">
        <v>45971</v>
      </c>
      <c r="P83" s="21">
        <v>46010</v>
      </c>
      <c r="Q83" s="22">
        <v>8.6773796249991229</v>
      </c>
      <c r="R83" s="22">
        <v>1</v>
      </c>
      <c r="S83" s="14" t="s">
        <v>109</v>
      </c>
      <c r="T83" s="26">
        <v>8.6773796249991236E-2</v>
      </c>
      <c r="U83" s="27">
        <v>6755.25</v>
      </c>
      <c r="V83" s="26">
        <v>0</v>
      </c>
      <c r="W83" s="27">
        <v>6828</v>
      </c>
      <c r="X83" s="28">
        <v>156.63</v>
      </c>
      <c r="Y83" s="26">
        <v>0</v>
      </c>
      <c r="Z83" s="26">
        <v>0</v>
      </c>
      <c r="AA83" s="26">
        <v>0</v>
      </c>
      <c r="AB83" s="26">
        <v>-20217.264087418094</v>
      </c>
      <c r="AC83" s="26">
        <v>0</v>
      </c>
      <c r="AD83" s="29" t="s">
        <v>109</v>
      </c>
    </row>
    <row r="84" spans="1:30" x14ac:dyDescent="0.15">
      <c r="A84" s="14" t="s">
        <v>43</v>
      </c>
      <c r="B84" s="14" t="s">
        <v>109</v>
      </c>
      <c r="C84" s="14" t="s">
        <v>49</v>
      </c>
      <c r="D84" s="14" t="s">
        <v>52</v>
      </c>
      <c r="E84" s="14" t="s">
        <v>56</v>
      </c>
      <c r="F84" s="14" t="s">
        <v>109</v>
      </c>
      <c r="G84" s="14" t="s">
        <v>145</v>
      </c>
      <c r="H84" s="19">
        <v>4640096.9450717773</v>
      </c>
      <c r="I84" s="19">
        <v>6032126.0285933111</v>
      </c>
      <c r="J84" s="19">
        <v>4640096.9450717773</v>
      </c>
      <c r="K84" s="19">
        <v>6032126.0285933111</v>
      </c>
      <c r="L84" s="20" t="s">
        <v>149</v>
      </c>
      <c r="M84" s="19">
        <v>4640096.9450717773</v>
      </c>
      <c r="N84" s="14" t="s">
        <v>151</v>
      </c>
      <c r="O84" s="21">
        <v>45973</v>
      </c>
      <c r="P84" s="21">
        <v>46010</v>
      </c>
      <c r="Q84" s="22">
        <v>8.6773796249991229</v>
      </c>
      <c r="R84" s="22">
        <v>1</v>
      </c>
      <c r="S84" s="14" t="s">
        <v>109</v>
      </c>
      <c r="T84" s="26">
        <v>8.6773796249991236E-2</v>
      </c>
      <c r="U84" s="27">
        <v>6755.25</v>
      </c>
      <c r="V84" s="26">
        <v>0</v>
      </c>
      <c r="W84" s="27">
        <v>6828</v>
      </c>
      <c r="X84" s="28">
        <v>156.63</v>
      </c>
      <c r="Y84" s="26">
        <v>0</v>
      </c>
      <c r="Z84" s="26">
        <v>0</v>
      </c>
      <c r="AA84" s="26">
        <v>0</v>
      </c>
      <c r="AB84" s="26">
        <v>-31260.260099059902</v>
      </c>
      <c r="AC84" s="26">
        <v>0</v>
      </c>
      <c r="AD84" s="29" t="s">
        <v>109</v>
      </c>
    </row>
    <row r="85" spans="1:30" x14ac:dyDescent="0.15">
      <c r="A85" s="14" t="s">
        <v>43</v>
      </c>
      <c r="B85" s="14" t="s">
        <v>109</v>
      </c>
      <c r="C85" s="14" t="s">
        <v>49</v>
      </c>
      <c r="D85" s="14" t="s">
        <v>52</v>
      </c>
      <c r="E85" s="14" t="s">
        <v>56</v>
      </c>
      <c r="F85" s="14" t="s">
        <v>109</v>
      </c>
      <c r="G85" s="14" t="s">
        <v>145</v>
      </c>
      <c r="H85" s="19">
        <v>4640096.9450717773</v>
      </c>
      <c r="I85" s="19">
        <v>6032126.0285933111</v>
      </c>
      <c r="J85" s="19">
        <v>4640096.9450717773</v>
      </c>
      <c r="K85" s="19">
        <v>6032126.0285933111</v>
      </c>
      <c r="L85" s="20" t="s">
        <v>149</v>
      </c>
      <c r="M85" s="19">
        <v>4640096.9450717773</v>
      </c>
      <c r="N85" s="14" t="s">
        <v>151</v>
      </c>
      <c r="O85" s="21">
        <v>45973</v>
      </c>
      <c r="P85" s="21">
        <v>46010</v>
      </c>
      <c r="Q85" s="22">
        <v>8.6773796249991229</v>
      </c>
      <c r="R85" s="22">
        <v>1</v>
      </c>
      <c r="S85" s="14" t="s">
        <v>109</v>
      </c>
      <c r="T85" s="26">
        <v>8.6773796249991236E-2</v>
      </c>
      <c r="U85" s="27">
        <v>6755.25</v>
      </c>
      <c r="V85" s="26">
        <v>0</v>
      </c>
      <c r="W85" s="27">
        <v>6828</v>
      </c>
      <c r="X85" s="28">
        <v>156.63</v>
      </c>
      <c r="Y85" s="26">
        <v>0</v>
      </c>
      <c r="Z85" s="26">
        <v>0</v>
      </c>
      <c r="AA85" s="26">
        <v>0</v>
      </c>
      <c r="AB85" s="26">
        <v>-31600.044591725804</v>
      </c>
      <c r="AC85" s="26">
        <v>0</v>
      </c>
      <c r="AD85" s="29" t="s">
        <v>109</v>
      </c>
    </row>
    <row r="86" spans="1:30" x14ac:dyDescent="0.15">
      <c r="A86" s="14" t="s">
        <v>43</v>
      </c>
      <c r="B86" s="14" t="s">
        <v>109</v>
      </c>
      <c r="C86" s="14" t="s">
        <v>49</v>
      </c>
      <c r="D86" s="14" t="s">
        <v>52</v>
      </c>
      <c r="E86" s="14" t="s">
        <v>56</v>
      </c>
      <c r="F86" s="14" t="s">
        <v>109</v>
      </c>
      <c r="G86" s="14" t="s">
        <v>145</v>
      </c>
      <c r="H86" s="19">
        <v>13920291.008762926</v>
      </c>
      <c r="I86" s="19">
        <v>18096378.311391804</v>
      </c>
      <c r="J86" s="19">
        <v>13920291.008762926</v>
      </c>
      <c r="K86" s="19">
        <v>18096378.311391804</v>
      </c>
      <c r="L86" s="20" t="s">
        <v>149</v>
      </c>
      <c r="M86" s="19">
        <v>13920291.008762926</v>
      </c>
      <c r="N86" s="14" t="s">
        <v>151</v>
      </c>
      <c r="O86" s="21">
        <v>45973</v>
      </c>
      <c r="P86" s="21">
        <v>46010</v>
      </c>
      <c r="Q86" s="22">
        <v>8.6773796249991229</v>
      </c>
      <c r="R86" s="22">
        <v>1</v>
      </c>
      <c r="S86" s="14" t="s">
        <v>109</v>
      </c>
      <c r="T86" s="26">
        <v>0.26032138874997368</v>
      </c>
      <c r="U86" s="27">
        <v>6755.25</v>
      </c>
      <c r="V86" s="26">
        <v>0</v>
      </c>
      <c r="W86" s="27">
        <v>6828</v>
      </c>
      <c r="X86" s="28">
        <v>156.63</v>
      </c>
      <c r="Y86" s="26">
        <v>0</v>
      </c>
      <c r="Z86" s="26">
        <v>0</v>
      </c>
      <c r="AA86" s="26">
        <v>0</v>
      </c>
      <c r="AB86" s="26">
        <v>-95819.313705580309</v>
      </c>
      <c r="AC86" s="26">
        <v>0</v>
      </c>
      <c r="AD86" s="29" t="s">
        <v>109</v>
      </c>
    </row>
    <row r="87" spans="1:30" x14ac:dyDescent="0.15">
      <c r="A87" s="14" t="s">
        <v>43</v>
      </c>
      <c r="B87" s="14" t="s">
        <v>109</v>
      </c>
      <c r="C87" s="14" t="s">
        <v>49</v>
      </c>
      <c r="D87" s="14" t="s">
        <v>52</v>
      </c>
      <c r="E87" s="14" t="s">
        <v>56</v>
      </c>
      <c r="F87" s="14" t="s">
        <v>109</v>
      </c>
      <c r="G87" s="14" t="s">
        <v>145</v>
      </c>
      <c r="H87" s="19">
        <v>9280193.9769173507</v>
      </c>
      <c r="I87" s="19">
        <v>12064252.169992557</v>
      </c>
      <c r="J87" s="19">
        <v>9280193.9769173507</v>
      </c>
      <c r="K87" s="19">
        <v>12064252.169992557</v>
      </c>
      <c r="L87" s="20" t="s">
        <v>149</v>
      </c>
      <c r="M87" s="19">
        <v>9280193.9769173507</v>
      </c>
      <c r="N87" s="14" t="s">
        <v>151</v>
      </c>
      <c r="O87" s="21">
        <v>45973</v>
      </c>
      <c r="P87" s="21">
        <v>46010</v>
      </c>
      <c r="Q87" s="22">
        <v>8.6773796249991229</v>
      </c>
      <c r="R87" s="22">
        <v>1</v>
      </c>
      <c r="S87" s="14" t="s">
        <v>109</v>
      </c>
      <c r="T87" s="26">
        <v>0.17354759249998247</v>
      </c>
      <c r="U87" s="27">
        <v>6755.25</v>
      </c>
      <c r="V87" s="26">
        <v>0</v>
      </c>
      <c r="W87" s="27">
        <v>6828</v>
      </c>
      <c r="X87" s="28">
        <v>156.63</v>
      </c>
      <c r="Y87" s="26">
        <v>0</v>
      </c>
      <c r="Z87" s="26">
        <v>0</v>
      </c>
      <c r="AA87" s="26">
        <v>0</v>
      </c>
      <c r="AB87" s="26">
        <v>-64898.92487298511</v>
      </c>
      <c r="AC87" s="26">
        <v>0</v>
      </c>
      <c r="AD87" s="29" t="s">
        <v>109</v>
      </c>
    </row>
    <row r="88" spans="1:30" x14ac:dyDescent="0.15">
      <c r="A88" s="14" t="s">
        <v>43</v>
      </c>
      <c r="B88" s="14" t="s">
        <v>109</v>
      </c>
      <c r="C88" s="14" t="s">
        <v>49</v>
      </c>
      <c r="D88" s="14" t="s">
        <v>52</v>
      </c>
      <c r="E88" s="14" t="s">
        <v>56</v>
      </c>
      <c r="F88" s="14" t="s">
        <v>109</v>
      </c>
      <c r="G88" s="14" t="s">
        <v>145</v>
      </c>
      <c r="H88" s="19">
        <v>4640096.9450717773</v>
      </c>
      <c r="I88" s="19">
        <v>6032126.0285933111</v>
      </c>
      <c r="J88" s="19">
        <v>4640096.9450717773</v>
      </c>
      <c r="K88" s="19">
        <v>6032126.0285933111</v>
      </c>
      <c r="L88" s="20" t="s">
        <v>149</v>
      </c>
      <c r="M88" s="19">
        <v>4640096.9450717773</v>
      </c>
      <c r="N88" s="14" t="s">
        <v>151</v>
      </c>
      <c r="O88" s="21">
        <v>45973</v>
      </c>
      <c r="P88" s="21">
        <v>46010</v>
      </c>
      <c r="Q88" s="22">
        <v>8.6773796249991229</v>
      </c>
      <c r="R88" s="22">
        <v>1</v>
      </c>
      <c r="S88" s="14" t="s">
        <v>109</v>
      </c>
      <c r="T88" s="26">
        <v>8.6773796249991236E-2</v>
      </c>
      <c r="U88" s="27">
        <v>6755.25</v>
      </c>
      <c r="V88" s="26">
        <v>0</v>
      </c>
      <c r="W88" s="27">
        <v>6828</v>
      </c>
      <c r="X88" s="28">
        <v>156.63</v>
      </c>
      <c r="Y88" s="26">
        <v>0</v>
      </c>
      <c r="Z88" s="26">
        <v>0</v>
      </c>
      <c r="AA88" s="26">
        <v>0</v>
      </c>
      <c r="AB88" s="26">
        <v>-32959.182562389411</v>
      </c>
      <c r="AC88" s="26">
        <v>0</v>
      </c>
      <c r="AD88" s="29" t="s">
        <v>109</v>
      </c>
    </row>
    <row r="89" spans="1:30" x14ac:dyDescent="0.15">
      <c r="A89" s="14" t="s">
        <v>43</v>
      </c>
      <c r="B89" s="14" t="s">
        <v>109</v>
      </c>
      <c r="C89" s="14" t="s">
        <v>49</v>
      </c>
      <c r="D89" s="14" t="s">
        <v>52</v>
      </c>
      <c r="E89" s="14" t="s">
        <v>56</v>
      </c>
      <c r="F89" s="14" t="s">
        <v>109</v>
      </c>
      <c r="G89" s="14" t="s">
        <v>145</v>
      </c>
      <c r="H89" s="19">
        <v>4640096.9450717773</v>
      </c>
      <c r="I89" s="19">
        <v>6032126.0285933111</v>
      </c>
      <c r="J89" s="19">
        <v>4640096.9450717773</v>
      </c>
      <c r="K89" s="19">
        <v>6032126.0285933111</v>
      </c>
      <c r="L89" s="20" t="s">
        <v>149</v>
      </c>
      <c r="M89" s="19">
        <v>4640096.9450717773</v>
      </c>
      <c r="N89" s="14" t="s">
        <v>151</v>
      </c>
      <c r="O89" s="21">
        <v>45974</v>
      </c>
      <c r="P89" s="21">
        <v>46010</v>
      </c>
      <c r="Q89" s="22">
        <v>8.6773796249991229</v>
      </c>
      <c r="R89" s="22">
        <v>1</v>
      </c>
      <c r="S89" s="14" t="s">
        <v>109</v>
      </c>
      <c r="T89" s="26">
        <v>8.6773796249991236E-2</v>
      </c>
      <c r="U89" s="27">
        <v>6755.25</v>
      </c>
      <c r="V89" s="26">
        <v>0</v>
      </c>
      <c r="W89" s="27">
        <v>6828</v>
      </c>
      <c r="X89" s="28">
        <v>156.63</v>
      </c>
      <c r="Y89" s="26">
        <v>0</v>
      </c>
      <c r="Z89" s="26">
        <v>0</v>
      </c>
      <c r="AA89" s="26">
        <v>0</v>
      </c>
      <c r="AB89" s="26">
        <v>48758.987923760898</v>
      </c>
      <c r="AC89" s="26">
        <v>0</v>
      </c>
      <c r="AD89" s="29" t="s">
        <v>109</v>
      </c>
    </row>
    <row r="90" spans="1:30" x14ac:dyDescent="0.15">
      <c r="A90" s="14" t="s">
        <v>43</v>
      </c>
      <c r="B90" s="14" t="s">
        <v>109</v>
      </c>
      <c r="C90" s="14" t="s">
        <v>49</v>
      </c>
      <c r="D90" s="14" t="s">
        <v>52</v>
      </c>
      <c r="E90" s="14" t="s">
        <v>56</v>
      </c>
      <c r="F90" s="14" t="s">
        <v>109</v>
      </c>
      <c r="G90" s="14" t="s">
        <v>145</v>
      </c>
      <c r="H90" s="19">
        <v>4640096.9450717773</v>
      </c>
      <c r="I90" s="19">
        <v>6032126.0285933111</v>
      </c>
      <c r="J90" s="19">
        <v>4640096.9450717773</v>
      </c>
      <c r="K90" s="19">
        <v>6032126.0285933111</v>
      </c>
      <c r="L90" s="20" t="s">
        <v>149</v>
      </c>
      <c r="M90" s="19">
        <v>4640096.9450717773</v>
      </c>
      <c r="N90" s="14" t="s">
        <v>151</v>
      </c>
      <c r="O90" s="21">
        <v>45974</v>
      </c>
      <c r="P90" s="21">
        <v>46010</v>
      </c>
      <c r="Q90" s="22">
        <v>8.6773796249991229</v>
      </c>
      <c r="R90" s="22">
        <v>1</v>
      </c>
      <c r="S90" s="14" t="s">
        <v>109</v>
      </c>
      <c r="T90" s="26">
        <v>8.6773796249991236E-2</v>
      </c>
      <c r="U90" s="27">
        <v>6755.25</v>
      </c>
      <c r="V90" s="26">
        <v>0</v>
      </c>
      <c r="W90" s="27">
        <v>6828</v>
      </c>
      <c r="X90" s="28">
        <v>156.63</v>
      </c>
      <c r="Y90" s="26">
        <v>0</v>
      </c>
      <c r="Z90" s="26">
        <v>0</v>
      </c>
      <c r="AA90" s="26">
        <v>0</v>
      </c>
      <c r="AB90" s="26">
        <v>48079.418938429095</v>
      </c>
      <c r="AC90" s="26">
        <v>0</v>
      </c>
      <c r="AD90" s="29" t="s">
        <v>109</v>
      </c>
    </row>
    <row r="91" spans="1:30" x14ac:dyDescent="0.15">
      <c r="A91" s="14" t="s">
        <v>43</v>
      </c>
      <c r="B91" s="14" t="s">
        <v>109</v>
      </c>
      <c r="C91" s="14" t="s">
        <v>49</v>
      </c>
      <c r="D91" s="14" t="s">
        <v>52</v>
      </c>
      <c r="E91" s="14" t="s">
        <v>56</v>
      </c>
      <c r="F91" s="14" t="s">
        <v>109</v>
      </c>
      <c r="G91" s="14" t="s">
        <v>145</v>
      </c>
      <c r="H91" s="19">
        <v>4640096.9450717773</v>
      </c>
      <c r="I91" s="19">
        <v>6032126.0285933111</v>
      </c>
      <c r="J91" s="19">
        <v>4640096.9450717773</v>
      </c>
      <c r="K91" s="19">
        <v>6032126.0285933111</v>
      </c>
      <c r="L91" s="20" t="s">
        <v>149</v>
      </c>
      <c r="M91" s="19">
        <v>4640096.9450717773</v>
      </c>
      <c r="N91" s="14" t="s">
        <v>151</v>
      </c>
      <c r="O91" s="21">
        <v>45974</v>
      </c>
      <c r="P91" s="21">
        <v>46010</v>
      </c>
      <c r="Q91" s="22">
        <v>8.6773796249991229</v>
      </c>
      <c r="R91" s="22">
        <v>1</v>
      </c>
      <c r="S91" s="14" t="s">
        <v>109</v>
      </c>
      <c r="T91" s="26">
        <v>8.6773796249991236E-2</v>
      </c>
      <c r="U91" s="27">
        <v>6755.25</v>
      </c>
      <c r="V91" s="26">
        <v>0</v>
      </c>
      <c r="W91" s="27">
        <v>6828</v>
      </c>
      <c r="X91" s="28">
        <v>156.63</v>
      </c>
      <c r="Y91" s="26">
        <v>0</v>
      </c>
      <c r="Z91" s="26">
        <v>0</v>
      </c>
      <c r="AA91" s="26">
        <v>0</v>
      </c>
      <c r="AB91" s="26">
        <v>46210.604228766635</v>
      </c>
      <c r="AC91" s="26">
        <v>0</v>
      </c>
      <c r="AD91" s="29" t="s">
        <v>109</v>
      </c>
    </row>
    <row r="92" spans="1:30" x14ac:dyDescent="0.15">
      <c r="A92" s="14" t="s">
        <v>43</v>
      </c>
      <c r="B92" s="14" t="s">
        <v>109</v>
      </c>
      <c r="C92" s="14" t="s">
        <v>49</v>
      </c>
      <c r="D92" s="14" t="s">
        <v>52</v>
      </c>
      <c r="E92" s="14" t="s">
        <v>56</v>
      </c>
      <c r="F92" s="14" t="s">
        <v>109</v>
      </c>
      <c r="G92" s="14" t="s">
        <v>145</v>
      </c>
      <c r="H92" s="19">
        <v>4640096.9450717773</v>
      </c>
      <c r="I92" s="19">
        <v>6032126.0285933111</v>
      </c>
      <c r="J92" s="19">
        <v>4640096.9450717773</v>
      </c>
      <c r="K92" s="19">
        <v>6032126.0285933111</v>
      </c>
      <c r="L92" s="20" t="s">
        <v>149</v>
      </c>
      <c r="M92" s="19">
        <v>4640096.9450717773</v>
      </c>
      <c r="N92" s="14" t="s">
        <v>151</v>
      </c>
      <c r="O92" s="21">
        <v>45974</v>
      </c>
      <c r="P92" s="21">
        <v>46010</v>
      </c>
      <c r="Q92" s="22">
        <v>8.6773796249991229</v>
      </c>
      <c r="R92" s="22">
        <v>1</v>
      </c>
      <c r="S92" s="14" t="s">
        <v>109</v>
      </c>
      <c r="T92" s="26">
        <v>8.6773796249991236E-2</v>
      </c>
      <c r="U92" s="27">
        <v>6755.25</v>
      </c>
      <c r="V92" s="26">
        <v>0</v>
      </c>
      <c r="W92" s="27">
        <v>6828</v>
      </c>
      <c r="X92" s="28">
        <v>156.63</v>
      </c>
      <c r="Y92" s="26">
        <v>0</v>
      </c>
      <c r="Z92" s="26">
        <v>0</v>
      </c>
      <c r="AA92" s="26">
        <v>0</v>
      </c>
      <c r="AB92" s="26">
        <v>45021.358504435979</v>
      </c>
      <c r="AC92" s="26">
        <v>0</v>
      </c>
      <c r="AD92" s="29" t="s">
        <v>109</v>
      </c>
    </row>
    <row r="93" spans="1:30" x14ac:dyDescent="0.15">
      <c r="A93" s="14" t="s">
        <v>43</v>
      </c>
      <c r="B93" s="14" t="s">
        <v>109</v>
      </c>
      <c r="C93" s="14" t="s">
        <v>49</v>
      </c>
      <c r="D93" s="14" t="s">
        <v>52</v>
      </c>
      <c r="E93" s="14" t="s">
        <v>56</v>
      </c>
      <c r="F93" s="14" t="s">
        <v>109</v>
      </c>
      <c r="G93" s="14" t="s">
        <v>145</v>
      </c>
      <c r="H93" s="19">
        <v>4640096.9450717773</v>
      </c>
      <c r="I93" s="19">
        <v>6032126.0285933111</v>
      </c>
      <c r="J93" s="19">
        <v>4640096.9450717773</v>
      </c>
      <c r="K93" s="19">
        <v>6032126.0285933111</v>
      </c>
      <c r="L93" s="20" t="s">
        <v>149</v>
      </c>
      <c r="M93" s="19">
        <v>4640096.9450717773</v>
      </c>
      <c r="N93" s="14" t="s">
        <v>151</v>
      </c>
      <c r="O93" s="21">
        <v>45975</v>
      </c>
      <c r="P93" s="21">
        <v>46010</v>
      </c>
      <c r="Q93" s="22">
        <v>8.6773796249991229</v>
      </c>
      <c r="R93" s="22">
        <v>1</v>
      </c>
      <c r="S93" s="14" t="s">
        <v>109</v>
      </c>
      <c r="T93" s="26">
        <v>8.6773796249991236E-2</v>
      </c>
      <c r="U93" s="27">
        <v>6755.25</v>
      </c>
      <c r="V93" s="26">
        <v>0</v>
      </c>
      <c r="W93" s="27">
        <v>6828</v>
      </c>
      <c r="X93" s="28">
        <v>156.63</v>
      </c>
      <c r="Y93" s="26">
        <v>0</v>
      </c>
      <c r="Z93" s="26">
        <v>0</v>
      </c>
      <c r="AA93" s="26">
        <v>0</v>
      </c>
      <c r="AB93" s="26">
        <v>52496.617343085818</v>
      </c>
      <c r="AC93" s="26">
        <v>0</v>
      </c>
      <c r="AD93" s="29" t="s">
        <v>109</v>
      </c>
    </row>
    <row r="94" spans="1:30" x14ac:dyDescent="0.15">
      <c r="A94" s="14" t="s">
        <v>43</v>
      </c>
      <c r="B94" s="14" t="s">
        <v>109</v>
      </c>
      <c r="C94" s="14" t="s">
        <v>49</v>
      </c>
      <c r="D94" s="14" t="s">
        <v>52</v>
      </c>
      <c r="E94" s="14" t="s">
        <v>56</v>
      </c>
      <c r="F94" s="14" t="s">
        <v>109</v>
      </c>
      <c r="G94" s="14" t="s">
        <v>145</v>
      </c>
      <c r="H94" s="19">
        <v>4640096.9450717773</v>
      </c>
      <c r="I94" s="19">
        <v>6032126.0285933111</v>
      </c>
      <c r="J94" s="19">
        <v>4640096.9450717773</v>
      </c>
      <c r="K94" s="19">
        <v>6032126.0285933111</v>
      </c>
      <c r="L94" s="20" t="s">
        <v>149</v>
      </c>
      <c r="M94" s="19">
        <v>4640096.9450717773</v>
      </c>
      <c r="N94" s="14" t="s">
        <v>151</v>
      </c>
      <c r="O94" s="21">
        <v>45975</v>
      </c>
      <c r="P94" s="21">
        <v>46010</v>
      </c>
      <c r="Q94" s="22">
        <v>8.6773796249991229</v>
      </c>
      <c r="R94" s="22">
        <v>1</v>
      </c>
      <c r="S94" s="14" t="s">
        <v>109</v>
      </c>
      <c r="T94" s="26">
        <v>8.6773796249991236E-2</v>
      </c>
      <c r="U94" s="27">
        <v>6755.25</v>
      </c>
      <c r="V94" s="26">
        <v>0</v>
      </c>
      <c r="W94" s="27">
        <v>6828</v>
      </c>
      <c r="X94" s="28">
        <v>156.63</v>
      </c>
      <c r="Y94" s="26">
        <v>0</v>
      </c>
      <c r="Z94" s="26">
        <v>0</v>
      </c>
      <c r="AA94" s="26">
        <v>0</v>
      </c>
      <c r="AB94" s="26">
        <v>52326.725096752867</v>
      </c>
      <c r="AC94" s="26">
        <v>0</v>
      </c>
      <c r="AD94" s="29" t="s">
        <v>109</v>
      </c>
    </row>
    <row r="95" spans="1:30" x14ac:dyDescent="0.15">
      <c r="A95" s="14" t="s">
        <v>43</v>
      </c>
      <c r="B95" s="14" t="s">
        <v>109</v>
      </c>
      <c r="C95" s="14" t="s">
        <v>49</v>
      </c>
      <c r="D95" s="14" t="s">
        <v>52</v>
      </c>
      <c r="E95" s="14" t="s">
        <v>56</v>
      </c>
      <c r="F95" s="14" t="s">
        <v>109</v>
      </c>
      <c r="G95" s="14" t="s">
        <v>145</v>
      </c>
      <c r="H95" s="19">
        <v>4640096.9450717773</v>
      </c>
      <c r="I95" s="19">
        <v>6032126.0285933111</v>
      </c>
      <c r="J95" s="19">
        <v>4640096.9450717773</v>
      </c>
      <c r="K95" s="19">
        <v>6032126.0285933111</v>
      </c>
      <c r="L95" s="20" t="s">
        <v>149</v>
      </c>
      <c r="M95" s="19">
        <v>4640096.9450717773</v>
      </c>
      <c r="N95" s="14" t="s">
        <v>151</v>
      </c>
      <c r="O95" s="21">
        <v>45975</v>
      </c>
      <c r="P95" s="21">
        <v>46010</v>
      </c>
      <c r="Q95" s="22">
        <v>8.6773796249991229</v>
      </c>
      <c r="R95" s="22">
        <v>1</v>
      </c>
      <c r="S95" s="14" t="s">
        <v>109</v>
      </c>
      <c r="T95" s="26">
        <v>8.6773796249991236E-2</v>
      </c>
      <c r="U95" s="27">
        <v>6755.25</v>
      </c>
      <c r="V95" s="26">
        <v>0</v>
      </c>
      <c r="W95" s="27">
        <v>6828</v>
      </c>
      <c r="X95" s="28">
        <v>156.63</v>
      </c>
      <c r="Y95" s="26">
        <v>0</v>
      </c>
      <c r="Z95" s="26">
        <v>0</v>
      </c>
      <c r="AA95" s="26">
        <v>0</v>
      </c>
      <c r="AB95" s="26">
        <v>50797.694879756309</v>
      </c>
      <c r="AC95" s="26">
        <v>0</v>
      </c>
      <c r="AD95" s="29" t="s">
        <v>109</v>
      </c>
    </row>
    <row r="96" spans="1:30" x14ac:dyDescent="0.15">
      <c r="A96" s="14" t="s">
        <v>43</v>
      </c>
      <c r="B96" s="14" t="s">
        <v>109</v>
      </c>
      <c r="C96" s="14" t="s">
        <v>49</v>
      </c>
      <c r="D96" s="14" t="s">
        <v>52</v>
      </c>
      <c r="E96" s="14" t="s">
        <v>56</v>
      </c>
      <c r="F96" s="14" t="s">
        <v>109</v>
      </c>
      <c r="G96" s="14" t="s">
        <v>145</v>
      </c>
      <c r="H96" s="19">
        <v>9280193.9769173507</v>
      </c>
      <c r="I96" s="19">
        <v>12064252.169992557</v>
      </c>
      <c r="J96" s="19">
        <v>9280193.9769173507</v>
      </c>
      <c r="K96" s="19">
        <v>12064252.169992557</v>
      </c>
      <c r="L96" s="20" t="s">
        <v>149</v>
      </c>
      <c r="M96" s="19">
        <v>9280193.9769173507</v>
      </c>
      <c r="N96" s="14" t="s">
        <v>151</v>
      </c>
      <c r="O96" s="21">
        <v>45975</v>
      </c>
      <c r="P96" s="21">
        <v>46010</v>
      </c>
      <c r="Q96" s="22">
        <v>8.6773796249991229</v>
      </c>
      <c r="R96" s="22">
        <v>1</v>
      </c>
      <c r="S96" s="14" t="s">
        <v>109</v>
      </c>
      <c r="T96" s="26">
        <v>0.17354759249998247</v>
      </c>
      <c r="U96" s="27">
        <v>6755.25</v>
      </c>
      <c r="V96" s="26">
        <v>0</v>
      </c>
      <c r="W96" s="27">
        <v>6828</v>
      </c>
      <c r="X96" s="28">
        <v>156.63</v>
      </c>
      <c r="Y96" s="26">
        <v>0</v>
      </c>
      <c r="Z96" s="26">
        <v>0</v>
      </c>
      <c r="AA96" s="26">
        <v>0</v>
      </c>
      <c r="AB96" s="26">
        <v>99216.985084647313</v>
      </c>
      <c r="AC96" s="26">
        <v>0</v>
      </c>
      <c r="AD96" s="29" t="s">
        <v>109</v>
      </c>
    </row>
    <row r="97" spans="1:30" x14ac:dyDescent="0.15">
      <c r="A97" s="14" t="s">
        <v>43</v>
      </c>
      <c r="B97" s="14" t="s">
        <v>109</v>
      </c>
      <c r="C97" s="14" t="s">
        <v>49</v>
      </c>
      <c r="D97" s="14" t="s">
        <v>52</v>
      </c>
      <c r="E97" s="14" t="s">
        <v>56</v>
      </c>
      <c r="F97" s="14" t="s">
        <v>109</v>
      </c>
      <c r="G97" s="14" t="s">
        <v>145</v>
      </c>
      <c r="H97" s="19">
        <v>4640096.9450717773</v>
      </c>
      <c r="I97" s="19">
        <v>6032126.0285933111</v>
      </c>
      <c r="J97" s="19">
        <v>4640096.9450717773</v>
      </c>
      <c r="K97" s="19">
        <v>6032126.0285933111</v>
      </c>
      <c r="L97" s="20" t="s">
        <v>149</v>
      </c>
      <c r="M97" s="19">
        <v>4640096.9450717773</v>
      </c>
      <c r="N97" s="14" t="s">
        <v>151</v>
      </c>
      <c r="O97" s="21">
        <v>45978</v>
      </c>
      <c r="P97" s="21">
        <v>46010</v>
      </c>
      <c r="Q97" s="22">
        <v>8.6773796249991229</v>
      </c>
      <c r="R97" s="22">
        <v>1</v>
      </c>
      <c r="S97" s="14" t="s">
        <v>109</v>
      </c>
      <c r="T97" s="26">
        <v>8.6773796249991236E-2</v>
      </c>
      <c r="U97" s="27">
        <v>6688.25</v>
      </c>
      <c r="V97" s="26">
        <v>0</v>
      </c>
      <c r="W97" s="27">
        <v>6828</v>
      </c>
      <c r="X97" s="28">
        <v>156.63</v>
      </c>
      <c r="Y97" s="26">
        <v>0</v>
      </c>
      <c r="Z97" s="26">
        <v>0</v>
      </c>
      <c r="AA97" s="26">
        <v>0</v>
      </c>
      <c r="AB97" s="26">
        <v>94969.678926323541</v>
      </c>
      <c r="AC97" s="26">
        <v>0</v>
      </c>
      <c r="AD97" s="29" t="s">
        <v>109</v>
      </c>
    </row>
    <row r="98" spans="1:30" x14ac:dyDescent="0.15">
      <c r="A98" s="14" t="s">
        <v>43</v>
      </c>
      <c r="B98" s="14" t="s">
        <v>109</v>
      </c>
      <c r="C98" s="14" t="s">
        <v>49</v>
      </c>
      <c r="D98" s="14" t="s">
        <v>52</v>
      </c>
      <c r="E98" s="14" t="s">
        <v>56</v>
      </c>
      <c r="F98" s="14" t="s">
        <v>109</v>
      </c>
      <c r="G98" s="14" t="s">
        <v>145</v>
      </c>
      <c r="H98" s="19">
        <v>4640096.9450717773</v>
      </c>
      <c r="I98" s="19">
        <v>6032126.0285933111</v>
      </c>
      <c r="J98" s="19">
        <v>4640096.9450717773</v>
      </c>
      <c r="K98" s="19">
        <v>6032126.0285933111</v>
      </c>
      <c r="L98" s="20" t="s">
        <v>149</v>
      </c>
      <c r="M98" s="19">
        <v>4640096.9450717773</v>
      </c>
      <c r="N98" s="14" t="s">
        <v>151</v>
      </c>
      <c r="O98" s="21">
        <v>45978</v>
      </c>
      <c r="P98" s="21">
        <v>46010</v>
      </c>
      <c r="Q98" s="22">
        <v>8.6773796249991229</v>
      </c>
      <c r="R98" s="22">
        <v>1</v>
      </c>
      <c r="S98" s="14" t="s">
        <v>109</v>
      </c>
      <c r="T98" s="26">
        <v>8.6773796249991236E-2</v>
      </c>
      <c r="U98" s="27">
        <v>6688.75</v>
      </c>
      <c r="V98" s="26">
        <v>0</v>
      </c>
      <c r="W98" s="27">
        <v>6828</v>
      </c>
      <c r="X98" s="28">
        <v>156.63</v>
      </c>
      <c r="Y98" s="26">
        <v>0</v>
      </c>
      <c r="Z98" s="26">
        <v>0</v>
      </c>
      <c r="AA98" s="26">
        <v>0</v>
      </c>
      <c r="AB98" s="26">
        <v>94629.894433657639</v>
      </c>
      <c r="AC98" s="26">
        <v>0</v>
      </c>
      <c r="AD98" s="29" t="s">
        <v>109</v>
      </c>
    </row>
    <row r="99" spans="1:30" x14ac:dyDescent="0.15">
      <c r="A99" s="14" t="s">
        <v>43</v>
      </c>
      <c r="B99" s="14" t="s">
        <v>109</v>
      </c>
      <c r="C99" s="14" t="s">
        <v>49</v>
      </c>
      <c r="D99" s="14" t="s">
        <v>52</v>
      </c>
      <c r="E99" s="14" t="s">
        <v>56</v>
      </c>
      <c r="F99" s="14" t="s">
        <v>109</v>
      </c>
      <c r="G99" s="14" t="s">
        <v>145</v>
      </c>
      <c r="H99" s="19">
        <v>4640097.0318455743</v>
      </c>
      <c r="I99" s="19">
        <v>6032126.1413992457</v>
      </c>
      <c r="J99" s="19">
        <v>4640097.0318455743</v>
      </c>
      <c r="K99" s="19">
        <v>6032126.1413992457</v>
      </c>
      <c r="L99" s="20" t="s">
        <v>149</v>
      </c>
      <c r="M99" s="19">
        <v>4640097.0318455743</v>
      </c>
      <c r="N99" s="14" t="s">
        <v>151</v>
      </c>
      <c r="O99" s="21">
        <v>45978</v>
      </c>
      <c r="P99" s="21">
        <v>46010</v>
      </c>
      <c r="Q99" s="22">
        <v>8.6773796249991229</v>
      </c>
      <c r="R99" s="22">
        <v>1</v>
      </c>
      <c r="S99" s="14" t="s">
        <v>109</v>
      </c>
      <c r="T99" s="26">
        <v>8.6773796249991236E-2</v>
      </c>
      <c r="U99" s="27">
        <v>6690</v>
      </c>
      <c r="V99" s="26">
        <v>0</v>
      </c>
      <c r="W99" s="27">
        <v>6828</v>
      </c>
      <c r="X99" s="28">
        <v>156.63</v>
      </c>
      <c r="Y99" s="26">
        <v>0</v>
      </c>
      <c r="Z99" s="26">
        <v>0</v>
      </c>
      <c r="AA99" s="26">
        <v>0</v>
      </c>
      <c r="AB99" s="26">
        <v>93780.519975789823</v>
      </c>
      <c r="AC99" s="26">
        <v>0</v>
      </c>
      <c r="AD99" s="29" t="s">
        <v>109</v>
      </c>
    </row>
    <row r="100" spans="1:30" x14ac:dyDescent="0.15">
      <c r="A100" s="14" t="s">
        <v>43</v>
      </c>
      <c r="B100" s="14" t="s">
        <v>109</v>
      </c>
      <c r="C100" s="14" t="s">
        <v>49</v>
      </c>
      <c r="D100" s="14" t="s">
        <v>52</v>
      </c>
      <c r="E100" s="14" t="s">
        <v>56</v>
      </c>
      <c r="F100" s="14" t="s">
        <v>109</v>
      </c>
      <c r="G100" s="14" t="s">
        <v>145</v>
      </c>
      <c r="H100" s="19">
        <v>4640096.9450717773</v>
      </c>
      <c r="I100" s="19">
        <v>6032126.0285933111</v>
      </c>
      <c r="J100" s="19">
        <v>4640096.9450717773</v>
      </c>
      <c r="K100" s="19">
        <v>6032126.0285933111</v>
      </c>
      <c r="L100" s="20" t="s">
        <v>149</v>
      </c>
      <c r="M100" s="19">
        <v>4640096.9450717773</v>
      </c>
      <c r="N100" s="14" t="s">
        <v>151</v>
      </c>
      <c r="O100" s="21">
        <v>45978</v>
      </c>
      <c r="P100" s="21">
        <v>46010</v>
      </c>
      <c r="Q100" s="22">
        <v>8.6773796249991229</v>
      </c>
      <c r="R100" s="22">
        <v>1</v>
      </c>
      <c r="S100" s="14" t="s">
        <v>109</v>
      </c>
      <c r="T100" s="26">
        <v>8.6773796249991236E-2</v>
      </c>
      <c r="U100" s="27">
        <v>6690.5</v>
      </c>
      <c r="V100" s="26">
        <v>0</v>
      </c>
      <c r="W100" s="27">
        <v>6828</v>
      </c>
      <c r="X100" s="28">
        <v>156.63</v>
      </c>
      <c r="Y100" s="26">
        <v>0</v>
      </c>
      <c r="Z100" s="26">
        <v>0</v>
      </c>
      <c r="AA100" s="26">
        <v>0</v>
      </c>
      <c r="AB100" s="26">
        <v>93440.648709326982</v>
      </c>
      <c r="AC100" s="26">
        <v>0</v>
      </c>
      <c r="AD100" s="29" t="s">
        <v>109</v>
      </c>
    </row>
    <row r="101" spans="1:30" x14ac:dyDescent="0.15">
      <c r="A101" s="14" t="s">
        <v>43</v>
      </c>
      <c r="B101" s="14" t="s">
        <v>109</v>
      </c>
      <c r="C101" s="14" t="s">
        <v>49</v>
      </c>
      <c r="D101" s="14" t="s">
        <v>52</v>
      </c>
      <c r="E101" s="14" t="s">
        <v>56</v>
      </c>
      <c r="F101" s="14" t="s">
        <v>109</v>
      </c>
      <c r="G101" s="14" t="s">
        <v>145</v>
      </c>
      <c r="H101" s="19">
        <v>4640096.9450717773</v>
      </c>
      <c r="I101" s="19">
        <v>6032126.0285933111</v>
      </c>
      <c r="J101" s="19">
        <v>4640096.9450717773</v>
      </c>
      <c r="K101" s="19">
        <v>6032126.0285933111</v>
      </c>
      <c r="L101" s="20" t="s">
        <v>149</v>
      </c>
      <c r="M101" s="19">
        <v>4640096.9450717773</v>
      </c>
      <c r="N101" s="14" t="s">
        <v>151</v>
      </c>
      <c r="O101" s="21">
        <v>45978</v>
      </c>
      <c r="P101" s="21">
        <v>46010</v>
      </c>
      <c r="Q101" s="22">
        <v>8.6773796249991229</v>
      </c>
      <c r="R101" s="22">
        <v>1</v>
      </c>
      <c r="S101" s="14" t="s">
        <v>109</v>
      </c>
      <c r="T101" s="26">
        <v>8.6773796249991236E-2</v>
      </c>
      <c r="U101" s="27">
        <v>6693</v>
      </c>
      <c r="V101" s="26">
        <v>0</v>
      </c>
      <c r="W101" s="27">
        <v>6828</v>
      </c>
      <c r="X101" s="28">
        <v>156.63</v>
      </c>
      <c r="Y101" s="26">
        <v>0</v>
      </c>
      <c r="Z101" s="26">
        <v>0</v>
      </c>
      <c r="AA101" s="26">
        <v>0</v>
      </c>
      <c r="AB101" s="26">
        <v>91741.726245997474</v>
      </c>
      <c r="AC101" s="26">
        <v>0</v>
      </c>
      <c r="AD101" s="29" t="s">
        <v>109</v>
      </c>
    </row>
    <row r="102" spans="1:30" x14ac:dyDescent="0.15">
      <c r="A102" s="14" t="s">
        <v>43</v>
      </c>
      <c r="B102" s="14" t="s">
        <v>109</v>
      </c>
      <c r="C102" s="14" t="s">
        <v>49</v>
      </c>
      <c r="D102" s="14" t="s">
        <v>52</v>
      </c>
      <c r="E102" s="14" t="s">
        <v>56</v>
      </c>
      <c r="F102" s="14" t="s">
        <v>109</v>
      </c>
      <c r="G102" s="14" t="s">
        <v>145</v>
      </c>
      <c r="H102" s="19">
        <v>4640096.9450717773</v>
      </c>
      <c r="I102" s="19">
        <v>6032126.0285933111</v>
      </c>
      <c r="J102" s="19">
        <v>4640096.9450717773</v>
      </c>
      <c r="K102" s="19">
        <v>6032126.0285933111</v>
      </c>
      <c r="L102" s="20" t="s">
        <v>149</v>
      </c>
      <c r="M102" s="19">
        <v>4640096.9450717773</v>
      </c>
      <c r="N102" s="14" t="s">
        <v>151</v>
      </c>
      <c r="O102" s="21">
        <v>45981</v>
      </c>
      <c r="P102" s="21">
        <v>46010</v>
      </c>
      <c r="Q102" s="22">
        <v>8.6773796249991229</v>
      </c>
      <c r="R102" s="22">
        <v>1</v>
      </c>
      <c r="S102" s="14" t="s">
        <v>109</v>
      </c>
      <c r="T102" s="26">
        <v>8.6773796249991236E-2</v>
      </c>
      <c r="U102" s="27">
        <v>6552.75</v>
      </c>
      <c r="V102" s="26">
        <v>0</v>
      </c>
      <c r="W102" s="27">
        <v>6828</v>
      </c>
      <c r="X102" s="28">
        <v>156.63</v>
      </c>
      <c r="Y102" s="26">
        <v>0</v>
      </c>
      <c r="Z102" s="26">
        <v>0</v>
      </c>
      <c r="AA102" s="26">
        <v>0</v>
      </c>
      <c r="AB102" s="26">
        <v>187051.27643878292</v>
      </c>
      <c r="AC102" s="26">
        <v>0</v>
      </c>
      <c r="AD102" s="29" t="s">
        <v>109</v>
      </c>
    </row>
    <row r="103" spans="1:30" x14ac:dyDescent="0.15">
      <c r="A103" s="14" t="s">
        <v>43</v>
      </c>
      <c r="B103" s="14" t="s">
        <v>109</v>
      </c>
      <c r="C103" s="14" t="s">
        <v>49</v>
      </c>
      <c r="D103" s="14" t="s">
        <v>52</v>
      </c>
      <c r="E103" s="14" t="s">
        <v>56</v>
      </c>
      <c r="F103" s="14" t="s">
        <v>109</v>
      </c>
      <c r="G103" s="14" t="s">
        <v>145</v>
      </c>
      <c r="H103" s="19">
        <v>4640096.9450717773</v>
      </c>
      <c r="I103" s="19">
        <v>6032126.0285933111</v>
      </c>
      <c r="J103" s="19">
        <v>4640096.9450717773</v>
      </c>
      <c r="K103" s="19">
        <v>6032126.0285933111</v>
      </c>
      <c r="L103" s="20" t="s">
        <v>149</v>
      </c>
      <c r="M103" s="19">
        <v>4640096.9450717773</v>
      </c>
      <c r="N103" s="14" t="s">
        <v>151</v>
      </c>
      <c r="O103" s="21">
        <v>45981</v>
      </c>
      <c r="P103" s="21">
        <v>46010</v>
      </c>
      <c r="Q103" s="22">
        <v>8.6773796249991229</v>
      </c>
      <c r="R103" s="22">
        <v>1</v>
      </c>
      <c r="S103" s="14" t="s">
        <v>109</v>
      </c>
      <c r="T103" s="26">
        <v>8.6773796249991236E-2</v>
      </c>
      <c r="U103" s="27">
        <v>6554.25</v>
      </c>
      <c r="V103" s="26">
        <v>0</v>
      </c>
      <c r="W103" s="27">
        <v>6828</v>
      </c>
      <c r="X103" s="28">
        <v>156.63</v>
      </c>
      <c r="Y103" s="26">
        <v>0</v>
      </c>
      <c r="Z103" s="26">
        <v>0</v>
      </c>
      <c r="AA103" s="26">
        <v>0</v>
      </c>
      <c r="AB103" s="26">
        <v>186031.92296078522</v>
      </c>
      <c r="AC103" s="26">
        <v>0</v>
      </c>
      <c r="AD103" s="29" t="s">
        <v>109</v>
      </c>
    </row>
    <row r="104" spans="1:30" x14ac:dyDescent="0.15">
      <c r="A104" s="14" t="s">
        <v>43</v>
      </c>
      <c r="B104" s="14" t="s">
        <v>109</v>
      </c>
      <c r="C104" s="14" t="s">
        <v>49</v>
      </c>
      <c r="D104" s="14" t="s">
        <v>52</v>
      </c>
      <c r="E104" s="14" t="s">
        <v>56</v>
      </c>
      <c r="F104" s="14" t="s">
        <v>109</v>
      </c>
      <c r="G104" s="14" t="s">
        <v>145</v>
      </c>
      <c r="H104" s="19">
        <v>4640096.9450717773</v>
      </c>
      <c r="I104" s="19">
        <v>6032126.0285933111</v>
      </c>
      <c r="J104" s="19">
        <v>4640096.9450717773</v>
      </c>
      <c r="K104" s="19">
        <v>6032126.0285933111</v>
      </c>
      <c r="L104" s="20" t="s">
        <v>149</v>
      </c>
      <c r="M104" s="19">
        <v>4640096.9450717773</v>
      </c>
      <c r="N104" s="14" t="s">
        <v>151</v>
      </c>
      <c r="O104" s="21">
        <v>45981</v>
      </c>
      <c r="P104" s="21">
        <v>46010</v>
      </c>
      <c r="Q104" s="22">
        <v>8.6773796249991229</v>
      </c>
      <c r="R104" s="22">
        <v>1</v>
      </c>
      <c r="S104" s="14" t="s">
        <v>109</v>
      </c>
      <c r="T104" s="26">
        <v>8.6773796249991236E-2</v>
      </c>
      <c r="U104" s="27">
        <v>6555.5</v>
      </c>
      <c r="V104" s="26">
        <v>0</v>
      </c>
      <c r="W104" s="27">
        <v>6828</v>
      </c>
      <c r="X104" s="28">
        <v>156.63</v>
      </c>
      <c r="Y104" s="26">
        <v>0</v>
      </c>
      <c r="Z104" s="26">
        <v>0</v>
      </c>
      <c r="AA104" s="26">
        <v>0</v>
      </c>
      <c r="AB104" s="26">
        <v>185182.46172912046</v>
      </c>
      <c r="AC104" s="26">
        <v>0</v>
      </c>
      <c r="AD104" s="29" t="s">
        <v>109</v>
      </c>
    </row>
    <row r="105" spans="1:30" x14ac:dyDescent="0.15">
      <c r="A105" s="14" t="s">
        <v>43</v>
      </c>
      <c r="B105" s="14" t="s">
        <v>109</v>
      </c>
      <c r="C105" s="14" t="s">
        <v>49</v>
      </c>
      <c r="D105" s="14" t="s">
        <v>52</v>
      </c>
      <c r="E105" s="14" t="s">
        <v>56</v>
      </c>
      <c r="F105" s="14" t="s">
        <v>109</v>
      </c>
      <c r="G105" s="14" t="s">
        <v>145</v>
      </c>
      <c r="H105" s="19">
        <v>4640096.9450717773</v>
      </c>
      <c r="I105" s="19">
        <v>6032126.0285933111</v>
      </c>
      <c r="J105" s="19">
        <v>4640096.9450717773</v>
      </c>
      <c r="K105" s="19">
        <v>6032126.0285933111</v>
      </c>
      <c r="L105" s="20" t="s">
        <v>149</v>
      </c>
      <c r="M105" s="19">
        <v>4640096.9450717773</v>
      </c>
      <c r="N105" s="14" t="s">
        <v>151</v>
      </c>
      <c r="O105" s="21">
        <v>45981</v>
      </c>
      <c r="P105" s="21">
        <v>46010</v>
      </c>
      <c r="Q105" s="22">
        <v>8.6773796249991229</v>
      </c>
      <c r="R105" s="22">
        <v>1</v>
      </c>
      <c r="S105" s="14" t="s">
        <v>109</v>
      </c>
      <c r="T105" s="26">
        <v>8.6773796249991236E-2</v>
      </c>
      <c r="U105" s="27">
        <v>6556.5</v>
      </c>
      <c r="V105" s="26">
        <v>0</v>
      </c>
      <c r="W105" s="27">
        <v>6828</v>
      </c>
      <c r="X105" s="28">
        <v>156.63</v>
      </c>
      <c r="Y105" s="26">
        <v>0</v>
      </c>
      <c r="Z105" s="26">
        <v>0</v>
      </c>
      <c r="AA105" s="26">
        <v>0</v>
      </c>
      <c r="AB105" s="26">
        <v>184502.89274378866</v>
      </c>
      <c r="AC105" s="26">
        <v>0</v>
      </c>
      <c r="AD105" s="29" t="s">
        <v>109</v>
      </c>
    </row>
    <row r="106" spans="1:30" x14ac:dyDescent="0.15">
      <c r="A106" s="14" t="s">
        <v>43</v>
      </c>
      <c r="B106" s="14" t="s">
        <v>109</v>
      </c>
      <c r="C106" s="14" t="s">
        <v>49</v>
      </c>
      <c r="D106" s="14" t="s">
        <v>52</v>
      </c>
      <c r="E106" s="14" t="s">
        <v>56</v>
      </c>
      <c r="F106" s="14" t="s">
        <v>109</v>
      </c>
      <c r="G106" s="14" t="s">
        <v>145</v>
      </c>
      <c r="H106" s="19">
        <v>4640096.9450717773</v>
      </c>
      <c r="I106" s="19">
        <v>6032126.0285933111</v>
      </c>
      <c r="J106" s="19">
        <v>4640096.9450717773</v>
      </c>
      <c r="K106" s="19">
        <v>6032126.0285933111</v>
      </c>
      <c r="L106" s="20" t="s">
        <v>149</v>
      </c>
      <c r="M106" s="19">
        <v>4640096.9450717773</v>
      </c>
      <c r="N106" s="14" t="s">
        <v>151</v>
      </c>
      <c r="O106" s="21">
        <v>45981</v>
      </c>
      <c r="P106" s="21">
        <v>46010</v>
      </c>
      <c r="Q106" s="22">
        <v>8.6773796249991229</v>
      </c>
      <c r="R106" s="22">
        <v>1</v>
      </c>
      <c r="S106" s="14" t="s">
        <v>109</v>
      </c>
      <c r="T106" s="26">
        <v>8.6773796249991236E-2</v>
      </c>
      <c r="U106" s="27">
        <v>6556.75</v>
      </c>
      <c r="V106" s="26">
        <v>0</v>
      </c>
      <c r="W106" s="27">
        <v>6828</v>
      </c>
      <c r="X106" s="28">
        <v>156.63</v>
      </c>
      <c r="Y106" s="26">
        <v>0</v>
      </c>
      <c r="Z106" s="26">
        <v>0</v>
      </c>
      <c r="AA106" s="26">
        <v>0</v>
      </c>
      <c r="AB106" s="26">
        <v>184333.00049745571</v>
      </c>
      <c r="AC106" s="26">
        <v>0</v>
      </c>
      <c r="AD106" s="29" t="s">
        <v>109</v>
      </c>
    </row>
    <row r="107" spans="1:30" x14ac:dyDescent="0.15">
      <c r="A107" s="14" t="s">
        <v>43</v>
      </c>
      <c r="B107" s="14" t="s">
        <v>109</v>
      </c>
      <c r="C107" s="14" t="s">
        <v>49</v>
      </c>
      <c r="D107" s="14" t="s">
        <v>52</v>
      </c>
      <c r="E107" s="14" t="s">
        <v>56</v>
      </c>
      <c r="F107" s="14" t="s">
        <v>109</v>
      </c>
      <c r="G107" s="14" t="s">
        <v>145</v>
      </c>
      <c r="H107" s="19">
        <v>4640096.9450717773</v>
      </c>
      <c r="I107" s="19">
        <v>6032126.0285933111</v>
      </c>
      <c r="J107" s="19">
        <v>4640096.9450717773</v>
      </c>
      <c r="K107" s="19">
        <v>6032126.0285933111</v>
      </c>
      <c r="L107" s="20" t="s">
        <v>149</v>
      </c>
      <c r="M107" s="19">
        <v>4640096.9450717773</v>
      </c>
      <c r="N107" s="14" t="s">
        <v>151</v>
      </c>
      <c r="O107" s="21">
        <v>45981</v>
      </c>
      <c r="P107" s="21">
        <v>46010</v>
      </c>
      <c r="Q107" s="22">
        <v>8.6773796249991229</v>
      </c>
      <c r="R107" s="22">
        <v>1</v>
      </c>
      <c r="S107" s="14" t="s">
        <v>109</v>
      </c>
      <c r="T107" s="26">
        <v>8.6773796249991236E-2</v>
      </c>
      <c r="U107" s="27">
        <v>6557.25</v>
      </c>
      <c r="V107" s="26">
        <v>0</v>
      </c>
      <c r="W107" s="27">
        <v>6828</v>
      </c>
      <c r="X107" s="28">
        <v>156.63</v>
      </c>
      <c r="Y107" s="26">
        <v>0</v>
      </c>
      <c r="Z107" s="26">
        <v>0</v>
      </c>
      <c r="AA107" s="26">
        <v>0</v>
      </c>
      <c r="AB107" s="26">
        <v>183993.21600478981</v>
      </c>
      <c r="AC107" s="26">
        <v>0</v>
      </c>
      <c r="AD107" s="29" t="s">
        <v>109</v>
      </c>
    </row>
    <row r="108" spans="1:30" x14ac:dyDescent="0.15">
      <c r="A108" s="14" t="s">
        <v>43</v>
      </c>
      <c r="B108" s="14" t="s">
        <v>109</v>
      </c>
      <c r="C108" s="14" t="s">
        <v>49</v>
      </c>
      <c r="D108" s="14" t="s">
        <v>52</v>
      </c>
      <c r="E108" s="14" t="s">
        <v>56</v>
      </c>
      <c r="F108" s="14" t="s">
        <v>109</v>
      </c>
      <c r="G108" s="14" t="s">
        <v>145</v>
      </c>
      <c r="H108" s="19">
        <v>4640097.0318455743</v>
      </c>
      <c r="I108" s="19">
        <v>6032126.1413992457</v>
      </c>
      <c r="J108" s="19">
        <v>4640097.0318455743</v>
      </c>
      <c r="K108" s="19">
        <v>6032126.1413992457</v>
      </c>
      <c r="L108" s="20" t="s">
        <v>149</v>
      </c>
      <c r="M108" s="19">
        <v>4640097.0318455743</v>
      </c>
      <c r="N108" s="14" t="s">
        <v>151</v>
      </c>
      <c r="O108" s="21">
        <v>45981</v>
      </c>
      <c r="P108" s="21">
        <v>46010</v>
      </c>
      <c r="Q108" s="22">
        <v>8.6773796249991229</v>
      </c>
      <c r="R108" s="22">
        <v>1</v>
      </c>
      <c r="S108" s="14" t="s">
        <v>109</v>
      </c>
      <c r="T108" s="26">
        <v>8.6773796249991236E-2</v>
      </c>
      <c r="U108" s="27">
        <v>6558</v>
      </c>
      <c r="V108" s="26">
        <v>0</v>
      </c>
      <c r="W108" s="27">
        <v>6828</v>
      </c>
      <c r="X108" s="28">
        <v>156.63</v>
      </c>
      <c r="Y108" s="26">
        <v>0</v>
      </c>
      <c r="Z108" s="26">
        <v>0</v>
      </c>
      <c r="AA108" s="26">
        <v>0</v>
      </c>
      <c r="AB108" s="26">
        <v>183483.62603958789</v>
      </c>
      <c r="AC108" s="26">
        <v>0</v>
      </c>
      <c r="AD108" s="29" t="s">
        <v>109</v>
      </c>
    </row>
    <row r="109" spans="1:30" x14ac:dyDescent="0.15">
      <c r="A109" s="14" t="s">
        <v>43</v>
      </c>
      <c r="B109" s="14" t="s">
        <v>109</v>
      </c>
      <c r="C109" s="14" t="s">
        <v>49</v>
      </c>
      <c r="D109" s="14" t="s">
        <v>52</v>
      </c>
      <c r="E109" s="14" t="s">
        <v>56</v>
      </c>
      <c r="F109" s="14" t="s">
        <v>109</v>
      </c>
      <c r="G109" s="14" t="s">
        <v>145</v>
      </c>
      <c r="H109" s="19">
        <v>4640096.9450717773</v>
      </c>
      <c r="I109" s="19">
        <v>6032126.0285933111</v>
      </c>
      <c r="J109" s="19">
        <v>4640096.9450717773</v>
      </c>
      <c r="K109" s="19">
        <v>6032126.0285933111</v>
      </c>
      <c r="L109" s="20" t="s">
        <v>149</v>
      </c>
      <c r="M109" s="19">
        <v>4640096.9450717773</v>
      </c>
      <c r="N109" s="14" t="s">
        <v>151</v>
      </c>
      <c r="O109" s="21">
        <v>45981</v>
      </c>
      <c r="P109" s="21">
        <v>46010</v>
      </c>
      <c r="Q109" s="22">
        <v>8.6773796249991229</v>
      </c>
      <c r="R109" s="22">
        <v>1</v>
      </c>
      <c r="S109" s="14" t="s">
        <v>109</v>
      </c>
      <c r="T109" s="26">
        <v>8.6773796249991236E-2</v>
      </c>
      <c r="U109" s="27">
        <v>6558.25</v>
      </c>
      <c r="V109" s="26">
        <v>0</v>
      </c>
      <c r="W109" s="27">
        <v>6828</v>
      </c>
      <c r="X109" s="28">
        <v>156.63</v>
      </c>
      <c r="Y109" s="26">
        <v>0</v>
      </c>
      <c r="Z109" s="26">
        <v>0</v>
      </c>
      <c r="AA109" s="26">
        <v>0</v>
      </c>
      <c r="AB109" s="26">
        <v>183313.647019458</v>
      </c>
      <c r="AC109" s="26">
        <v>0</v>
      </c>
      <c r="AD109" s="29" t="s">
        <v>109</v>
      </c>
    </row>
    <row r="110" spans="1:30" x14ac:dyDescent="0.15">
      <c r="A110" s="14" t="s">
        <v>43</v>
      </c>
      <c r="B110" s="14" t="s">
        <v>109</v>
      </c>
      <c r="C110" s="14" t="s">
        <v>49</v>
      </c>
      <c r="D110" s="14" t="s">
        <v>52</v>
      </c>
      <c r="E110" s="14" t="s">
        <v>56</v>
      </c>
      <c r="F110" s="14" t="s">
        <v>109</v>
      </c>
      <c r="G110" s="14" t="s">
        <v>145</v>
      </c>
      <c r="H110" s="19">
        <v>4640096.9450717773</v>
      </c>
      <c r="I110" s="19">
        <v>6032126.0285933111</v>
      </c>
      <c r="J110" s="19">
        <v>4640096.9450717773</v>
      </c>
      <c r="K110" s="19">
        <v>6032126.0285933111</v>
      </c>
      <c r="L110" s="20" t="s">
        <v>149</v>
      </c>
      <c r="M110" s="19">
        <v>4640096.9450717773</v>
      </c>
      <c r="N110" s="14" t="s">
        <v>151</v>
      </c>
      <c r="O110" s="21">
        <v>45981</v>
      </c>
      <c r="P110" s="21">
        <v>46010</v>
      </c>
      <c r="Q110" s="22">
        <v>8.6773796249991229</v>
      </c>
      <c r="R110" s="22">
        <v>1</v>
      </c>
      <c r="S110" s="14" t="s">
        <v>109</v>
      </c>
      <c r="T110" s="26">
        <v>8.6773796249991236E-2</v>
      </c>
      <c r="U110" s="27">
        <v>6559.5</v>
      </c>
      <c r="V110" s="26">
        <v>0</v>
      </c>
      <c r="W110" s="27">
        <v>6828</v>
      </c>
      <c r="X110" s="28">
        <v>156.63</v>
      </c>
      <c r="Y110" s="26">
        <v>0</v>
      </c>
      <c r="Z110" s="26">
        <v>0</v>
      </c>
      <c r="AA110" s="26">
        <v>0</v>
      </c>
      <c r="AB110" s="26">
        <v>182464.18578779325</v>
      </c>
      <c r="AC110" s="26">
        <v>0</v>
      </c>
      <c r="AD110" s="29" t="s">
        <v>109</v>
      </c>
    </row>
    <row r="111" spans="1:30" x14ac:dyDescent="0.15">
      <c r="A111" s="14" t="s">
        <v>43</v>
      </c>
      <c r="B111" s="14" t="s">
        <v>109</v>
      </c>
      <c r="C111" s="14" t="s">
        <v>49</v>
      </c>
      <c r="D111" s="14" t="s">
        <v>52</v>
      </c>
      <c r="E111" s="14" t="s">
        <v>56</v>
      </c>
      <c r="F111" s="14" t="s">
        <v>109</v>
      </c>
      <c r="G111" s="14" t="s">
        <v>145</v>
      </c>
      <c r="H111" s="19">
        <v>4640096.9450717773</v>
      </c>
      <c r="I111" s="19">
        <v>6032126.0285933111</v>
      </c>
      <c r="J111" s="19">
        <v>4640096.9450717773</v>
      </c>
      <c r="K111" s="19">
        <v>6032126.0285933111</v>
      </c>
      <c r="L111" s="20" t="s">
        <v>149</v>
      </c>
      <c r="M111" s="19">
        <v>4640096.9450717773</v>
      </c>
      <c r="N111" s="14" t="s">
        <v>151</v>
      </c>
      <c r="O111" s="21">
        <v>45982</v>
      </c>
      <c r="P111" s="21">
        <v>46010</v>
      </c>
      <c r="Q111" s="22">
        <v>8.6773796249991229</v>
      </c>
      <c r="R111" s="22">
        <v>1</v>
      </c>
      <c r="S111" s="14" t="s">
        <v>109</v>
      </c>
      <c r="T111" s="26">
        <v>8.6773796249991236E-2</v>
      </c>
      <c r="U111" s="27">
        <v>6574.25</v>
      </c>
      <c r="V111" s="26">
        <v>0</v>
      </c>
      <c r="W111" s="27">
        <v>6828</v>
      </c>
      <c r="X111" s="28">
        <v>156.63</v>
      </c>
      <c r="Y111" s="26">
        <v>0</v>
      </c>
      <c r="Z111" s="26">
        <v>0</v>
      </c>
      <c r="AA111" s="26">
        <v>0</v>
      </c>
      <c r="AB111" s="26">
        <v>172440.54325414915</v>
      </c>
      <c r="AC111" s="26">
        <v>0</v>
      </c>
      <c r="AD111" s="29" t="s">
        <v>109</v>
      </c>
    </row>
    <row r="112" spans="1:30" x14ac:dyDescent="0.15">
      <c r="A112" s="14" t="s">
        <v>43</v>
      </c>
      <c r="B112" s="14" t="s">
        <v>109</v>
      </c>
      <c r="C112" s="14" t="s">
        <v>49</v>
      </c>
      <c r="D112" s="14" t="s">
        <v>52</v>
      </c>
      <c r="E112" s="14" t="s">
        <v>56</v>
      </c>
      <c r="F112" s="14" t="s">
        <v>109</v>
      </c>
      <c r="G112" s="14" t="s">
        <v>145</v>
      </c>
      <c r="H112" s="19">
        <v>4640096.9450717773</v>
      </c>
      <c r="I112" s="19">
        <v>6032126.0285933111</v>
      </c>
      <c r="J112" s="19">
        <v>4640096.9450717773</v>
      </c>
      <c r="K112" s="19">
        <v>6032126.0285933111</v>
      </c>
      <c r="L112" s="20" t="s">
        <v>149</v>
      </c>
      <c r="M112" s="19">
        <v>4640096.9450717773</v>
      </c>
      <c r="N112" s="14" t="s">
        <v>151</v>
      </c>
      <c r="O112" s="21">
        <v>45986</v>
      </c>
      <c r="P112" s="21">
        <v>46010</v>
      </c>
      <c r="Q112" s="22">
        <v>8.6773796249991229</v>
      </c>
      <c r="R112" s="22">
        <v>1</v>
      </c>
      <c r="S112" s="14" t="s">
        <v>109</v>
      </c>
      <c r="T112" s="26">
        <v>8.6773796249991236E-2</v>
      </c>
      <c r="U112" s="27">
        <v>6782.25</v>
      </c>
      <c r="V112" s="26">
        <v>0</v>
      </c>
      <c r="W112" s="27">
        <v>6828</v>
      </c>
      <c r="X112" s="28">
        <v>156.63</v>
      </c>
      <c r="Y112" s="26">
        <v>0</v>
      </c>
      <c r="Z112" s="26">
        <v>0</v>
      </c>
      <c r="AA112" s="26">
        <v>0</v>
      </c>
      <c r="AB112" s="26">
        <v>31090.194305134006</v>
      </c>
      <c r="AC112" s="26">
        <v>0</v>
      </c>
      <c r="AD112" s="29" t="s">
        <v>109</v>
      </c>
    </row>
    <row r="113" spans="1:30" x14ac:dyDescent="0.15">
      <c r="A113" s="14" t="s">
        <v>43</v>
      </c>
      <c r="B113" s="14" t="s">
        <v>109</v>
      </c>
      <c r="C113" s="14" t="s">
        <v>49</v>
      </c>
      <c r="D113" s="14" t="s">
        <v>52</v>
      </c>
      <c r="E113" s="14" t="s">
        <v>56</v>
      </c>
      <c r="F113" s="14" t="s">
        <v>109</v>
      </c>
      <c r="G113" s="14" t="s">
        <v>145</v>
      </c>
      <c r="H113" s="19">
        <v>4640097.0318455743</v>
      </c>
      <c r="I113" s="19">
        <v>6032126.1413992457</v>
      </c>
      <c r="J113" s="19">
        <v>4640097.0318455743</v>
      </c>
      <c r="K113" s="19">
        <v>6032126.1413992457</v>
      </c>
      <c r="L113" s="20" t="s">
        <v>149</v>
      </c>
      <c r="M113" s="19">
        <v>4640097.0318455743</v>
      </c>
      <c r="N113" s="14" t="s">
        <v>151</v>
      </c>
      <c r="O113" s="21">
        <v>45987</v>
      </c>
      <c r="P113" s="21">
        <v>46010</v>
      </c>
      <c r="Q113" s="22">
        <v>8.6773796249991229</v>
      </c>
      <c r="R113" s="22">
        <v>1</v>
      </c>
      <c r="S113" s="14" t="s">
        <v>109</v>
      </c>
      <c r="T113" s="26">
        <v>8.6773796249991236E-2</v>
      </c>
      <c r="U113" s="27">
        <v>6828</v>
      </c>
      <c r="V113" s="26">
        <v>0</v>
      </c>
      <c r="W113" s="27">
        <v>6828</v>
      </c>
      <c r="X113" s="28">
        <v>156.63</v>
      </c>
      <c r="Y113" s="26">
        <v>0</v>
      </c>
      <c r="Z113" s="26">
        <v>0</v>
      </c>
      <c r="AA113" s="26">
        <v>0</v>
      </c>
      <c r="AB113" s="26">
        <v>0</v>
      </c>
      <c r="AC113" s="26">
        <v>0</v>
      </c>
      <c r="AD113" s="29" t="s">
        <v>109</v>
      </c>
    </row>
    <row r="114" spans="1:30" x14ac:dyDescent="0.15">
      <c r="A114" s="14" t="s">
        <v>43</v>
      </c>
      <c r="B114" s="14" t="s">
        <v>109</v>
      </c>
      <c r="C114" s="14" t="s">
        <v>49</v>
      </c>
      <c r="D114" s="14" t="s">
        <v>52</v>
      </c>
      <c r="E114" s="14" t="s">
        <v>56</v>
      </c>
      <c r="F114" s="14" t="s">
        <v>109</v>
      </c>
      <c r="G114" s="14" t="s">
        <v>145</v>
      </c>
      <c r="H114" s="19">
        <v>4640097.0318455743</v>
      </c>
      <c r="I114" s="19">
        <v>6032126.1413992457</v>
      </c>
      <c r="J114" s="19">
        <v>4640097.0318455743</v>
      </c>
      <c r="K114" s="19">
        <v>6032126.1413992457</v>
      </c>
      <c r="L114" s="20" t="s">
        <v>149</v>
      </c>
      <c r="M114" s="19">
        <v>4640097.0318455743</v>
      </c>
      <c r="N114" s="14" t="s">
        <v>151</v>
      </c>
      <c r="O114" s="21">
        <v>45987</v>
      </c>
      <c r="P114" s="21">
        <v>46010</v>
      </c>
      <c r="Q114" s="22">
        <v>8.6773796249991229</v>
      </c>
      <c r="R114" s="22">
        <v>1</v>
      </c>
      <c r="S114" s="14" t="s">
        <v>109</v>
      </c>
      <c r="T114" s="26">
        <v>8.6773796249991236E-2</v>
      </c>
      <c r="U114" s="27">
        <v>6828.25</v>
      </c>
      <c r="V114" s="26">
        <v>0</v>
      </c>
      <c r="W114" s="27">
        <v>6828</v>
      </c>
      <c r="X114" s="28">
        <v>156.63</v>
      </c>
      <c r="Y114" s="26">
        <v>0</v>
      </c>
      <c r="Z114" s="26">
        <v>0</v>
      </c>
      <c r="AA114" s="26">
        <v>0</v>
      </c>
      <c r="AB114" s="26">
        <v>-169.89224633295089</v>
      </c>
      <c r="AC114" s="26">
        <v>0</v>
      </c>
      <c r="AD114" s="29" t="s">
        <v>109</v>
      </c>
    </row>
    <row r="115" spans="1:30" x14ac:dyDescent="0.15">
      <c r="A115" s="14" t="s">
        <v>43</v>
      </c>
      <c r="B115" s="14" t="s">
        <v>109</v>
      </c>
      <c r="C115" s="14" t="s">
        <v>49</v>
      </c>
      <c r="D115" s="14" t="s">
        <v>52</v>
      </c>
      <c r="E115" s="14" t="s">
        <v>56</v>
      </c>
      <c r="F115" s="14" t="s">
        <v>109</v>
      </c>
      <c r="G115" s="14" t="s">
        <v>145</v>
      </c>
      <c r="H115" s="19">
        <v>9280194.0636911485</v>
      </c>
      <c r="I115" s="19">
        <v>12064252.282798491</v>
      </c>
      <c r="J115" s="19">
        <v>9280194.0636911485</v>
      </c>
      <c r="K115" s="19">
        <v>12064252.282798491</v>
      </c>
      <c r="L115" s="20" t="s">
        <v>149</v>
      </c>
      <c r="M115" s="19">
        <v>9280194.0636911485</v>
      </c>
      <c r="N115" s="14" t="s">
        <v>151</v>
      </c>
      <c r="O115" s="21">
        <v>45987</v>
      </c>
      <c r="P115" s="21">
        <v>46010</v>
      </c>
      <c r="Q115" s="22">
        <v>8.6773796249991229</v>
      </c>
      <c r="R115" s="22">
        <v>1</v>
      </c>
      <c r="S115" s="14" t="s">
        <v>109</v>
      </c>
      <c r="T115" s="26">
        <v>0.17354759249998247</v>
      </c>
      <c r="U115" s="27">
        <v>6828.5</v>
      </c>
      <c r="V115" s="26">
        <v>0</v>
      </c>
      <c r="W115" s="27">
        <v>6828</v>
      </c>
      <c r="X115" s="28">
        <v>156.63</v>
      </c>
      <c r="Y115" s="26">
        <v>0</v>
      </c>
      <c r="Z115" s="26">
        <v>0</v>
      </c>
      <c r="AA115" s="26">
        <v>0</v>
      </c>
      <c r="AB115" s="26">
        <v>-679.56898533180356</v>
      </c>
      <c r="AC115" s="26">
        <v>0</v>
      </c>
      <c r="AD115" s="29" t="s">
        <v>109</v>
      </c>
    </row>
    <row r="116" spans="1:30" x14ac:dyDescent="0.15">
      <c r="A116" s="14" t="s">
        <v>43</v>
      </c>
      <c r="B116" s="14" t="s">
        <v>109</v>
      </c>
      <c r="C116" s="14" t="s">
        <v>49</v>
      </c>
      <c r="D116" s="14" t="s">
        <v>52</v>
      </c>
      <c r="E116" s="14" t="s">
        <v>56</v>
      </c>
      <c r="F116" s="14" t="s">
        <v>109</v>
      </c>
      <c r="G116" s="14" t="s">
        <v>145</v>
      </c>
      <c r="H116" s="19">
        <v>9280194.0636911485</v>
      </c>
      <c r="I116" s="19">
        <v>12064252.282798491</v>
      </c>
      <c r="J116" s="19">
        <v>9280194.0636911485</v>
      </c>
      <c r="K116" s="19">
        <v>12064252.282798491</v>
      </c>
      <c r="L116" s="20" t="s">
        <v>149</v>
      </c>
      <c r="M116" s="19">
        <v>9280194.0636911485</v>
      </c>
      <c r="N116" s="14" t="s">
        <v>151</v>
      </c>
      <c r="O116" s="21">
        <v>45987</v>
      </c>
      <c r="P116" s="21">
        <v>46010</v>
      </c>
      <c r="Q116" s="22">
        <v>8.6773796249991229</v>
      </c>
      <c r="R116" s="22">
        <v>1</v>
      </c>
      <c r="S116" s="14" t="s">
        <v>109</v>
      </c>
      <c r="T116" s="26">
        <v>0.17354759249998247</v>
      </c>
      <c r="U116" s="27">
        <v>6829.5</v>
      </c>
      <c r="V116" s="26">
        <v>0</v>
      </c>
      <c r="W116" s="27">
        <v>6828</v>
      </c>
      <c r="X116" s="28">
        <v>156.63</v>
      </c>
      <c r="Y116" s="26">
        <v>0</v>
      </c>
      <c r="Z116" s="26">
        <v>0</v>
      </c>
      <c r="AA116" s="26">
        <v>0</v>
      </c>
      <c r="AB116" s="26">
        <v>-2038.7069559954107</v>
      </c>
      <c r="AC116" s="26">
        <v>0</v>
      </c>
      <c r="AD116" s="29" t="s">
        <v>109</v>
      </c>
    </row>
    <row r="117" spans="1:30" x14ac:dyDescent="0.15">
      <c r="A117" s="14" t="s">
        <v>43</v>
      </c>
      <c r="B117" s="14" t="s">
        <v>109</v>
      </c>
      <c r="C117" s="14" t="s">
        <v>49</v>
      </c>
      <c r="D117" s="14" t="s">
        <v>52</v>
      </c>
      <c r="E117" s="14" t="s">
        <v>56</v>
      </c>
      <c r="F117" s="14" t="s">
        <v>109</v>
      </c>
      <c r="G117" s="14" t="s">
        <v>145</v>
      </c>
      <c r="H117" s="19">
        <v>4640097.0318455743</v>
      </c>
      <c r="I117" s="19">
        <v>6032126.1413992457</v>
      </c>
      <c r="J117" s="19">
        <v>4640097.0318455743</v>
      </c>
      <c r="K117" s="19">
        <v>6032126.1413992457</v>
      </c>
      <c r="L117" s="20" t="s">
        <v>149</v>
      </c>
      <c r="M117" s="19">
        <v>4640097.0318455743</v>
      </c>
      <c r="N117" s="14" t="s">
        <v>151</v>
      </c>
      <c r="O117" s="21">
        <v>45987</v>
      </c>
      <c r="P117" s="21">
        <v>46010</v>
      </c>
      <c r="Q117" s="22">
        <v>8.6773796249991229</v>
      </c>
      <c r="R117" s="22">
        <v>1</v>
      </c>
      <c r="S117" s="14" t="s">
        <v>109</v>
      </c>
      <c r="T117" s="26">
        <v>8.6773796249991236E-2</v>
      </c>
      <c r="U117" s="27">
        <v>6830.5</v>
      </c>
      <c r="V117" s="26">
        <v>0</v>
      </c>
      <c r="W117" s="27">
        <v>6828</v>
      </c>
      <c r="X117" s="28">
        <v>156.63</v>
      </c>
      <c r="Y117" s="26">
        <v>0</v>
      </c>
      <c r="Z117" s="26">
        <v>0</v>
      </c>
      <c r="AA117" s="26">
        <v>0</v>
      </c>
      <c r="AB117" s="26">
        <v>-1698.9224633295089</v>
      </c>
      <c r="AC117" s="26">
        <v>0</v>
      </c>
      <c r="AD117" s="29" t="s">
        <v>109</v>
      </c>
    </row>
    <row r="118" spans="1:30" x14ac:dyDescent="0.15">
      <c r="A118" s="14" t="s">
        <v>43</v>
      </c>
      <c r="B118" s="14" t="s">
        <v>109</v>
      </c>
      <c r="C118" s="14" t="s">
        <v>49</v>
      </c>
      <c r="D118" s="14" t="s">
        <v>52</v>
      </c>
      <c r="E118" s="14" t="s">
        <v>56</v>
      </c>
      <c r="F118" s="14" t="s">
        <v>109</v>
      </c>
      <c r="G118" s="14" t="s">
        <v>145</v>
      </c>
      <c r="H118" s="19">
        <v>4640097.0318455743</v>
      </c>
      <c r="I118" s="19">
        <v>6032126.1413992457</v>
      </c>
      <c r="J118" s="19">
        <v>4640097.0318455743</v>
      </c>
      <c r="K118" s="19">
        <v>6032126.1413992457</v>
      </c>
      <c r="L118" s="20" t="s">
        <v>149</v>
      </c>
      <c r="M118" s="19">
        <v>4640097.0318455743</v>
      </c>
      <c r="N118" s="14" t="s">
        <v>151</v>
      </c>
      <c r="O118" s="21">
        <v>45987</v>
      </c>
      <c r="P118" s="21">
        <v>46010</v>
      </c>
      <c r="Q118" s="22">
        <v>8.6773796249991229</v>
      </c>
      <c r="R118" s="22">
        <v>1</v>
      </c>
      <c r="S118" s="14" t="s">
        <v>109</v>
      </c>
      <c r="T118" s="26">
        <v>8.6773796249991236E-2</v>
      </c>
      <c r="U118" s="27">
        <v>6832</v>
      </c>
      <c r="V118" s="26">
        <v>0</v>
      </c>
      <c r="W118" s="27">
        <v>6828</v>
      </c>
      <c r="X118" s="28">
        <v>156.63</v>
      </c>
      <c r="Y118" s="26">
        <v>0</v>
      </c>
      <c r="Z118" s="26">
        <v>0</v>
      </c>
      <c r="AA118" s="26">
        <v>0</v>
      </c>
      <c r="AB118" s="26">
        <v>-2718.2759413272142</v>
      </c>
      <c r="AC118" s="26">
        <v>0</v>
      </c>
      <c r="AD118" s="29" t="s">
        <v>109</v>
      </c>
    </row>
  </sheetData>
  <mergeCells count="28">
    <mergeCell ref="M4:M5"/>
    <mergeCell ref="O4:O5"/>
    <mergeCell ref="P4:P5"/>
    <mergeCell ref="T4:T5"/>
    <mergeCell ref="N4:N5"/>
    <mergeCell ref="Q4:Q5"/>
    <mergeCell ref="R4:R5"/>
    <mergeCell ref="S4:S5"/>
    <mergeCell ref="F4:F5"/>
    <mergeCell ref="G4:G5"/>
    <mergeCell ref="H4:I4"/>
    <mergeCell ref="J4:K4"/>
    <mergeCell ref="L4:L5"/>
    <mergeCell ref="A4:A5"/>
    <mergeCell ref="B4:B5"/>
    <mergeCell ref="C4:C5"/>
    <mergeCell ref="D4:D5"/>
    <mergeCell ref="E4:E5"/>
    <mergeCell ref="U4:U5"/>
    <mergeCell ref="V4:V5"/>
    <mergeCell ref="W4:W5"/>
    <mergeCell ref="X4:X5"/>
    <mergeCell ref="Y4:Y5"/>
    <mergeCell ref="Z4:Z5"/>
    <mergeCell ref="AA4:AA5"/>
    <mergeCell ref="AB4:AB5"/>
    <mergeCell ref="AC4:AC5"/>
    <mergeCell ref="AD4:AD5"/>
  </mergeCells>
  <phoneticPr fontId="5"/>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colBreaks count="1" manualBreakCount="1">
    <brk id="19"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6">
    <pageSetUpPr fitToPage="1"/>
  </sheetPr>
  <dimension ref="A1:AX103"/>
  <sheetViews>
    <sheetView view="pageBreakPreview" zoomScaleNormal="100" zoomScaleSheetLayoutView="100" workbookViewId="0"/>
  </sheetViews>
  <sheetFormatPr defaultRowHeight="11.25" x14ac:dyDescent="0.15"/>
  <cols>
    <col min="1" max="1" width="12.625" style="1" customWidth="1"/>
    <col min="2" max="3" width="10.625" style="1" customWidth="1"/>
    <col min="4" max="4" width="20.625" style="1" customWidth="1"/>
    <col min="5" max="8" width="30.625" style="1" customWidth="1"/>
    <col min="9" max="9" width="20.625" style="1" customWidth="1"/>
    <col min="10" max="16" width="10.625" style="1" customWidth="1"/>
    <col min="17" max="17" width="20.625" style="1" customWidth="1"/>
    <col min="18" max="29" width="10.625" style="1" customWidth="1"/>
    <col min="30" max="30" width="20.625" style="1" customWidth="1"/>
    <col min="31" max="31" width="10.625" style="1" customWidth="1"/>
    <col min="32" max="32" width="20.625" style="1" customWidth="1"/>
    <col min="33" max="34" width="10.625" style="1" customWidth="1"/>
    <col min="35" max="35" width="20.625" style="1" customWidth="1"/>
    <col min="36" max="39" width="10.625" style="1" customWidth="1"/>
    <col min="40" max="42" width="9" style="1" customWidth="1"/>
    <col min="43" max="49" width="9" style="1"/>
    <col min="50" max="50" width="32.125" style="1" bestFit="1" customWidth="1"/>
    <col min="51" max="16384" width="9" style="1"/>
  </cols>
  <sheetData>
    <row r="1" spans="1:50" x14ac:dyDescent="0.15">
      <c r="A1" s="1" t="s">
        <v>0</v>
      </c>
      <c r="B1" s="15" t="s">
        <v>5</v>
      </c>
      <c r="AN1" s="24"/>
      <c r="AO1" s="24"/>
    </row>
    <row r="2" spans="1:50" x14ac:dyDescent="0.15">
      <c r="A2" s="1" t="s">
        <v>1</v>
      </c>
      <c r="B2" s="16">
        <v>45989</v>
      </c>
      <c r="D2" s="1" t="s">
        <v>50</v>
      </c>
      <c r="F2" s="1" t="s">
        <v>18</v>
      </c>
    </row>
    <row r="3" spans="1:50" hidden="1" x14ac:dyDescent="0.15">
      <c r="A3" s="1" t="s">
        <v>27</v>
      </c>
      <c r="B3" s="1" t="s">
        <v>27</v>
      </c>
      <c r="C3" s="1" t="s">
        <v>27</v>
      </c>
      <c r="D3" s="1" t="s">
        <v>27</v>
      </c>
      <c r="E3" s="1" t="s">
        <v>27</v>
      </c>
      <c r="F3" s="1" t="s">
        <v>27</v>
      </c>
      <c r="G3" s="1" t="s">
        <v>27</v>
      </c>
      <c r="H3" s="1" t="s">
        <v>27</v>
      </c>
      <c r="I3" s="1" t="s">
        <v>27</v>
      </c>
      <c r="J3" s="1" t="s">
        <v>27</v>
      </c>
      <c r="K3" s="1" t="s">
        <v>27</v>
      </c>
      <c r="L3" s="1" t="s">
        <v>27</v>
      </c>
      <c r="M3" s="1" t="s">
        <v>27</v>
      </c>
      <c r="N3" s="1" t="s">
        <v>27</v>
      </c>
      <c r="O3" s="1" t="s">
        <v>27</v>
      </c>
      <c r="P3" s="1" t="s">
        <v>27</v>
      </c>
      <c r="Q3" s="1" t="s">
        <v>27</v>
      </c>
      <c r="R3" s="1" t="s">
        <v>27</v>
      </c>
      <c r="S3" s="1" t="s">
        <v>27</v>
      </c>
      <c r="T3" s="1" t="s">
        <v>27</v>
      </c>
      <c r="U3" s="1" t="s">
        <v>27</v>
      </c>
      <c r="V3" s="1" t="s">
        <v>27</v>
      </c>
      <c r="W3" s="1" t="s">
        <v>27</v>
      </c>
      <c r="X3" s="1" t="s">
        <v>27</v>
      </c>
      <c r="Y3" s="1" t="s">
        <v>27</v>
      </c>
      <c r="Z3" s="1" t="s">
        <v>27</v>
      </c>
      <c r="AA3" s="1" t="s">
        <v>27</v>
      </c>
      <c r="AB3" s="1" t="s">
        <v>27</v>
      </c>
      <c r="AC3" s="1" t="s">
        <v>27</v>
      </c>
      <c r="AD3" s="1" t="s">
        <v>27</v>
      </c>
      <c r="AE3" s="1" t="s">
        <v>27</v>
      </c>
      <c r="AF3" s="1" t="s">
        <v>27</v>
      </c>
      <c r="AG3" s="1" t="s">
        <v>27</v>
      </c>
      <c r="AH3" s="1" t="s">
        <v>27</v>
      </c>
      <c r="AI3" s="1" t="s">
        <v>27</v>
      </c>
      <c r="AJ3" s="1" t="s">
        <v>27</v>
      </c>
      <c r="AK3" s="1" t="s">
        <v>27</v>
      </c>
      <c r="AL3" s="1" t="s">
        <v>27</v>
      </c>
      <c r="AM3" s="1" t="s">
        <v>27</v>
      </c>
      <c r="AN3" s="1" t="s">
        <v>27</v>
      </c>
      <c r="AO3" s="1" t="s">
        <v>27</v>
      </c>
      <c r="AP3" s="1" t="s">
        <v>27</v>
      </c>
      <c r="AQ3" s="1" t="s">
        <v>27</v>
      </c>
      <c r="AR3" s="1" t="s">
        <v>27</v>
      </c>
      <c r="AS3" s="1" t="s">
        <v>27</v>
      </c>
      <c r="AT3" s="1" t="s">
        <v>27</v>
      </c>
      <c r="AU3" s="1" t="s">
        <v>27</v>
      </c>
      <c r="AV3" s="1" t="s">
        <v>27</v>
      </c>
      <c r="AW3" s="1" t="s">
        <v>27</v>
      </c>
      <c r="AX3" s="1" t="s">
        <v>27</v>
      </c>
    </row>
    <row r="4" spans="1:50" ht="39.75" customHeight="1" x14ac:dyDescent="0.15">
      <c r="A4" s="2" t="s">
        <v>42</v>
      </c>
      <c r="B4" s="2" t="s">
        <v>45</v>
      </c>
      <c r="C4" s="2" t="s">
        <v>48</v>
      </c>
      <c r="D4" s="17" t="s">
        <v>51</v>
      </c>
      <c r="E4" s="17" t="s">
        <v>55</v>
      </c>
      <c r="F4" s="6" t="s">
        <v>7</v>
      </c>
      <c r="G4" s="17" t="s">
        <v>59</v>
      </c>
      <c r="H4" s="18" t="s">
        <v>60</v>
      </c>
      <c r="I4" s="18" t="s">
        <v>64</v>
      </c>
      <c r="J4" s="18" t="s">
        <v>65</v>
      </c>
      <c r="K4" s="2" t="s">
        <v>66</v>
      </c>
      <c r="L4" s="2" t="s">
        <v>69</v>
      </c>
      <c r="M4" s="2" t="s">
        <v>70</v>
      </c>
      <c r="N4" s="2" t="s">
        <v>71</v>
      </c>
      <c r="O4" s="2" t="s">
        <v>72</v>
      </c>
      <c r="P4" s="23" t="s">
        <v>73</v>
      </c>
      <c r="Q4" s="23" t="s">
        <v>74</v>
      </c>
      <c r="R4" s="23" t="s">
        <v>76</v>
      </c>
      <c r="S4" s="23" t="s">
        <v>77</v>
      </c>
      <c r="T4" s="23" t="s">
        <v>78</v>
      </c>
      <c r="U4" s="23" t="s">
        <v>79</v>
      </c>
      <c r="V4" s="23" t="s">
        <v>80</v>
      </c>
      <c r="W4" s="23" t="s">
        <v>81</v>
      </c>
      <c r="X4" s="23" t="s">
        <v>82</v>
      </c>
      <c r="Y4" s="23" t="s">
        <v>83</v>
      </c>
      <c r="Z4" s="23" t="s">
        <v>85</v>
      </c>
      <c r="AA4" s="23" t="s">
        <v>87</v>
      </c>
      <c r="AB4" s="23" t="s">
        <v>88</v>
      </c>
      <c r="AC4" s="23" t="s">
        <v>89</v>
      </c>
      <c r="AD4" s="23" t="s">
        <v>90</v>
      </c>
      <c r="AE4" s="23" t="s">
        <v>91</v>
      </c>
      <c r="AF4" s="23" t="s">
        <v>92</v>
      </c>
      <c r="AG4" s="23" t="s">
        <v>93</v>
      </c>
      <c r="AH4" s="23" t="s">
        <v>94</v>
      </c>
      <c r="AI4" s="23" t="s">
        <v>95</v>
      </c>
      <c r="AJ4" s="23" t="s">
        <v>26</v>
      </c>
      <c r="AK4" s="23" t="s">
        <v>35</v>
      </c>
      <c r="AL4" s="23" t="s">
        <v>36</v>
      </c>
      <c r="AM4" s="23" t="s">
        <v>37</v>
      </c>
      <c r="AN4" s="25" t="s">
        <v>96</v>
      </c>
      <c r="AO4" s="25" t="s">
        <v>97</v>
      </c>
      <c r="AP4" s="25" t="s">
        <v>98</v>
      </c>
      <c r="AQ4" s="25" t="s">
        <v>99</v>
      </c>
      <c r="AR4" s="25" t="s">
        <v>100</v>
      </c>
      <c r="AS4" s="25" t="s">
        <v>101</v>
      </c>
      <c r="AT4" s="25" t="s">
        <v>102</v>
      </c>
      <c r="AU4" s="25" t="s">
        <v>103</v>
      </c>
      <c r="AV4" s="25" t="s">
        <v>104</v>
      </c>
      <c r="AW4" s="25" t="s">
        <v>105</v>
      </c>
      <c r="AX4" s="25" t="s">
        <v>106</v>
      </c>
    </row>
    <row r="5" spans="1:50" x14ac:dyDescent="0.15">
      <c r="A5" s="14" t="s">
        <v>43</v>
      </c>
      <c r="B5" s="14" t="s">
        <v>46</v>
      </c>
      <c r="C5" s="14" t="s">
        <v>49</v>
      </c>
      <c r="D5" s="14" t="s">
        <v>52</v>
      </c>
      <c r="E5" s="14" t="s">
        <v>56</v>
      </c>
      <c r="F5" s="14" t="s">
        <v>8</v>
      </c>
      <c r="G5" s="14" t="s">
        <v>11</v>
      </c>
      <c r="H5" s="14" t="s">
        <v>61</v>
      </c>
      <c r="I5" s="19">
        <v>283045918.85580623</v>
      </c>
      <c r="J5" s="20" t="s">
        <v>20</v>
      </c>
      <c r="K5" s="14" t="s">
        <v>67</v>
      </c>
      <c r="L5" s="21">
        <v>45916</v>
      </c>
      <c r="M5" s="21">
        <v>46010</v>
      </c>
      <c r="N5" s="22">
        <v>5.7534246575342465E-2</v>
      </c>
      <c r="O5" s="22">
        <v>0</v>
      </c>
      <c r="P5" s="22">
        <v>8.6773796249991229</v>
      </c>
      <c r="Q5" s="14" t="s">
        <v>75</v>
      </c>
      <c r="R5" s="22">
        <v>0</v>
      </c>
      <c r="S5" s="22">
        <v>0</v>
      </c>
      <c r="T5" s="14" t="s">
        <v>57</v>
      </c>
      <c r="U5" s="14" t="s">
        <v>57</v>
      </c>
      <c r="V5" s="22" t="s">
        <v>57</v>
      </c>
      <c r="W5" s="22" t="s">
        <v>57</v>
      </c>
      <c r="X5" s="22">
        <v>5.7534246575342465E-2</v>
      </c>
      <c r="Y5" s="14" t="s">
        <v>57</v>
      </c>
      <c r="Z5" s="14" t="s">
        <v>86</v>
      </c>
      <c r="AA5" s="22">
        <v>0</v>
      </c>
      <c r="AB5" s="22">
        <v>1</v>
      </c>
      <c r="AC5" s="22">
        <v>1</v>
      </c>
      <c r="AD5" s="19">
        <v>283045918.85580623</v>
      </c>
      <c r="AE5" s="22">
        <v>0.2449489742783178</v>
      </c>
      <c r="AF5" s="19">
        <v>69331807.497393698</v>
      </c>
      <c r="AG5" s="22">
        <v>20</v>
      </c>
      <c r="AH5" s="22">
        <v>80</v>
      </c>
      <c r="AI5" s="19">
        <v>13866361.499478741</v>
      </c>
      <c r="AJ5" s="14" t="s">
        <v>27</v>
      </c>
      <c r="AK5" s="22">
        <v>0</v>
      </c>
      <c r="AL5" s="22">
        <v>0</v>
      </c>
      <c r="AM5" s="14" t="s">
        <v>57</v>
      </c>
      <c r="AN5" s="26">
        <v>5.2932015712494653</v>
      </c>
      <c r="AO5" s="27">
        <v>6755.25</v>
      </c>
      <c r="AP5" s="26">
        <v>0</v>
      </c>
      <c r="AQ5" s="27">
        <v>6828</v>
      </c>
      <c r="AR5" s="28">
        <v>156.63</v>
      </c>
      <c r="AS5" s="26">
        <v>0</v>
      </c>
      <c r="AT5" s="26">
        <v>0</v>
      </c>
      <c r="AU5" s="26">
        <v>0</v>
      </c>
      <c r="AV5" s="26">
        <v>6155875.5668544173</v>
      </c>
      <c r="AW5" s="26">
        <v>16982755.131348372</v>
      </c>
      <c r="AX5" s="29" t="s">
        <v>107</v>
      </c>
    </row>
    <row r="6" spans="1:50" x14ac:dyDescent="0.15">
      <c r="A6" s="14" t="s">
        <v>43</v>
      </c>
      <c r="B6" s="14" t="s">
        <v>46</v>
      </c>
      <c r="C6" s="14" t="s">
        <v>49</v>
      </c>
      <c r="D6" s="14" t="s">
        <v>52</v>
      </c>
      <c r="E6" s="14" t="s">
        <v>56</v>
      </c>
      <c r="F6" s="14" t="s">
        <v>8</v>
      </c>
      <c r="G6" s="14" t="s">
        <v>11</v>
      </c>
      <c r="H6" s="14" t="s">
        <v>61</v>
      </c>
      <c r="I6" s="19">
        <v>4640096.9450717773</v>
      </c>
      <c r="J6" s="20" t="s">
        <v>20</v>
      </c>
      <c r="K6" s="14" t="s">
        <v>67</v>
      </c>
      <c r="L6" s="21">
        <v>45917</v>
      </c>
      <c r="M6" s="21">
        <v>46010</v>
      </c>
      <c r="N6" s="22">
        <v>5.7534246575342465E-2</v>
      </c>
      <c r="O6" s="22">
        <v>0</v>
      </c>
      <c r="P6" s="22">
        <v>8.6773796249991229</v>
      </c>
      <c r="Q6" s="14" t="s">
        <v>75</v>
      </c>
      <c r="R6" s="22">
        <v>0</v>
      </c>
      <c r="S6" s="22">
        <v>0</v>
      </c>
      <c r="T6" s="14" t="s">
        <v>57</v>
      </c>
      <c r="U6" s="14" t="s">
        <v>57</v>
      </c>
      <c r="V6" s="22" t="s">
        <v>57</v>
      </c>
      <c r="W6" s="22" t="s">
        <v>57</v>
      </c>
      <c r="X6" s="22">
        <v>5.7534246575342465E-2</v>
      </c>
      <c r="Y6" s="14" t="s">
        <v>57</v>
      </c>
      <c r="Z6" s="14" t="s">
        <v>86</v>
      </c>
      <c r="AA6" s="22">
        <v>0</v>
      </c>
      <c r="AB6" s="22">
        <v>1</v>
      </c>
      <c r="AC6" s="22">
        <v>1</v>
      </c>
      <c r="AD6" s="19">
        <v>4640096.9450717773</v>
      </c>
      <c r="AE6" s="22">
        <v>0.2449489742783178</v>
      </c>
      <c r="AF6" s="19">
        <v>1136586.9872472878</v>
      </c>
      <c r="AG6" s="22">
        <v>20</v>
      </c>
      <c r="AH6" s="22">
        <v>80</v>
      </c>
      <c r="AI6" s="19">
        <v>227317.39744945755</v>
      </c>
      <c r="AJ6" s="14" t="s">
        <v>27</v>
      </c>
      <c r="AK6" s="22">
        <v>0</v>
      </c>
      <c r="AL6" s="22">
        <v>0</v>
      </c>
      <c r="AM6" s="14" t="s">
        <v>57</v>
      </c>
      <c r="AN6" s="26">
        <v>8.6773796249991236E-2</v>
      </c>
      <c r="AO6" s="27">
        <v>6755.25</v>
      </c>
      <c r="AP6" s="26">
        <v>0</v>
      </c>
      <c r="AQ6" s="27">
        <v>6828</v>
      </c>
      <c r="AR6" s="28">
        <v>156.63</v>
      </c>
      <c r="AS6" s="26">
        <v>0</v>
      </c>
      <c r="AT6" s="26">
        <v>0</v>
      </c>
      <c r="AU6" s="26">
        <v>0</v>
      </c>
      <c r="AV6" s="26">
        <v>117055.67094960716</v>
      </c>
      <c r="AW6" s="26">
        <v>278405.81670430664</v>
      </c>
      <c r="AX6" s="29" t="s">
        <v>107</v>
      </c>
    </row>
    <row r="7" spans="1:50" x14ac:dyDescent="0.15">
      <c r="A7" s="14" t="s">
        <v>43</v>
      </c>
      <c r="B7" s="14" t="s">
        <v>46</v>
      </c>
      <c r="C7" s="14" t="s">
        <v>49</v>
      </c>
      <c r="D7" s="14" t="s">
        <v>52</v>
      </c>
      <c r="E7" s="14" t="s">
        <v>56</v>
      </c>
      <c r="F7" s="14" t="s">
        <v>8</v>
      </c>
      <c r="G7" s="14" t="s">
        <v>11</v>
      </c>
      <c r="H7" s="14" t="s">
        <v>61</v>
      </c>
      <c r="I7" s="19">
        <v>9280193.9769173507</v>
      </c>
      <c r="J7" s="20" t="s">
        <v>20</v>
      </c>
      <c r="K7" s="14" t="s">
        <v>67</v>
      </c>
      <c r="L7" s="21">
        <v>45917</v>
      </c>
      <c r="M7" s="21">
        <v>46010</v>
      </c>
      <c r="N7" s="22">
        <v>5.7534246575342465E-2</v>
      </c>
      <c r="O7" s="22">
        <v>0</v>
      </c>
      <c r="P7" s="22">
        <v>8.6773796249991229</v>
      </c>
      <c r="Q7" s="14" t="s">
        <v>75</v>
      </c>
      <c r="R7" s="22">
        <v>0</v>
      </c>
      <c r="S7" s="22">
        <v>0</v>
      </c>
      <c r="T7" s="14" t="s">
        <v>57</v>
      </c>
      <c r="U7" s="14" t="s">
        <v>57</v>
      </c>
      <c r="V7" s="22" t="s">
        <v>57</v>
      </c>
      <c r="W7" s="22" t="s">
        <v>57</v>
      </c>
      <c r="X7" s="22">
        <v>5.7534246575342465E-2</v>
      </c>
      <c r="Y7" s="14" t="s">
        <v>57</v>
      </c>
      <c r="Z7" s="14" t="s">
        <v>86</v>
      </c>
      <c r="AA7" s="22">
        <v>0</v>
      </c>
      <c r="AB7" s="22">
        <v>1</v>
      </c>
      <c r="AC7" s="22">
        <v>1</v>
      </c>
      <c r="AD7" s="19">
        <v>9280193.9769173507</v>
      </c>
      <c r="AE7" s="22">
        <v>0.2449489742783178</v>
      </c>
      <c r="AF7" s="19">
        <v>2273173.9957497283</v>
      </c>
      <c r="AG7" s="22">
        <v>20</v>
      </c>
      <c r="AH7" s="22">
        <v>80</v>
      </c>
      <c r="AI7" s="19">
        <v>454634.79914994561</v>
      </c>
      <c r="AJ7" s="14" t="s">
        <v>27</v>
      </c>
      <c r="AK7" s="22">
        <v>0</v>
      </c>
      <c r="AL7" s="22">
        <v>0</v>
      </c>
      <c r="AM7" s="14" t="s">
        <v>57</v>
      </c>
      <c r="AN7" s="26">
        <v>0.17354759249998247</v>
      </c>
      <c r="AO7" s="27">
        <v>6755.25</v>
      </c>
      <c r="AP7" s="26">
        <v>0</v>
      </c>
      <c r="AQ7" s="27">
        <v>6828</v>
      </c>
      <c r="AR7" s="28">
        <v>156.63</v>
      </c>
      <c r="AS7" s="26">
        <v>0</v>
      </c>
      <c r="AT7" s="26">
        <v>0</v>
      </c>
      <c r="AU7" s="26">
        <v>0</v>
      </c>
      <c r="AV7" s="26">
        <v>229014.66128302179</v>
      </c>
      <c r="AW7" s="26">
        <v>556811.63861504116</v>
      </c>
      <c r="AX7" s="29" t="s">
        <v>107</v>
      </c>
    </row>
    <row r="8" spans="1:50" x14ac:dyDescent="0.15">
      <c r="A8" s="14" t="s">
        <v>43</v>
      </c>
      <c r="B8" s="14" t="s">
        <v>46</v>
      </c>
      <c r="C8" s="14" t="s">
        <v>49</v>
      </c>
      <c r="D8" s="14" t="s">
        <v>52</v>
      </c>
      <c r="E8" s="14" t="s">
        <v>56</v>
      </c>
      <c r="F8" s="14" t="s">
        <v>8</v>
      </c>
      <c r="G8" s="14" t="s">
        <v>11</v>
      </c>
      <c r="H8" s="14" t="s">
        <v>61</v>
      </c>
      <c r="I8" s="19">
        <v>4640096.9450717773</v>
      </c>
      <c r="J8" s="20" t="s">
        <v>20</v>
      </c>
      <c r="K8" s="14" t="s">
        <v>67</v>
      </c>
      <c r="L8" s="21">
        <v>45926</v>
      </c>
      <c r="M8" s="21">
        <v>46010</v>
      </c>
      <c r="N8" s="22">
        <v>5.7534246575342465E-2</v>
      </c>
      <c r="O8" s="22">
        <v>0</v>
      </c>
      <c r="P8" s="22">
        <v>8.6773796249991229</v>
      </c>
      <c r="Q8" s="14" t="s">
        <v>75</v>
      </c>
      <c r="R8" s="22">
        <v>0</v>
      </c>
      <c r="S8" s="22">
        <v>0</v>
      </c>
      <c r="T8" s="14" t="s">
        <v>57</v>
      </c>
      <c r="U8" s="14" t="s">
        <v>57</v>
      </c>
      <c r="V8" s="22" t="s">
        <v>57</v>
      </c>
      <c r="W8" s="22" t="s">
        <v>57</v>
      </c>
      <c r="X8" s="22">
        <v>5.7534246575342465E-2</v>
      </c>
      <c r="Y8" s="14" t="s">
        <v>57</v>
      </c>
      <c r="Z8" s="14" t="s">
        <v>86</v>
      </c>
      <c r="AA8" s="22">
        <v>0</v>
      </c>
      <c r="AB8" s="22">
        <v>1</v>
      </c>
      <c r="AC8" s="22">
        <v>1</v>
      </c>
      <c r="AD8" s="19">
        <v>4640096.9450717773</v>
      </c>
      <c r="AE8" s="22">
        <v>0.2449489742783178</v>
      </c>
      <c r="AF8" s="19">
        <v>1136586.9872472878</v>
      </c>
      <c r="AG8" s="22">
        <v>20</v>
      </c>
      <c r="AH8" s="22">
        <v>80</v>
      </c>
      <c r="AI8" s="19">
        <v>227317.39744945755</v>
      </c>
      <c r="AJ8" s="14" t="s">
        <v>27</v>
      </c>
      <c r="AK8" s="22">
        <v>0</v>
      </c>
      <c r="AL8" s="22">
        <v>0</v>
      </c>
      <c r="AM8" s="14" t="s">
        <v>57</v>
      </c>
      <c r="AN8" s="26">
        <v>8.6773796249991236E-2</v>
      </c>
      <c r="AO8" s="27">
        <v>6755.25</v>
      </c>
      <c r="AP8" s="26">
        <v>0</v>
      </c>
      <c r="AQ8" s="27">
        <v>6828</v>
      </c>
      <c r="AR8" s="28">
        <v>156.63</v>
      </c>
      <c r="AS8" s="26">
        <v>0</v>
      </c>
      <c r="AT8" s="26">
        <v>0</v>
      </c>
      <c r="AU8" s="26">
        <v>0</v>
      </c>
      <c r="AV8" s="26">
        <v>90042.803782667965</v>
      </c>
      <c r="AW8" s="26">
        <v>278405.81670430664</v>
      </c>
      <c r="AX8" s="29" t="s">
        <v>107</v>
      </c>
    </row>
    <row r="9" spans="1:50" x14ac:dyDescent="0.15">
      <c r="A9" s="14" t="s">
        <v>43</v>
      </c>
      <c r="B9" s="14" t="s">
        <v>46</v>
      </c>
      <c r="C9" s="14" t="s">
        <v>49</v>
      </c>
      <c r="D9" s="14" t="s">
        <v>52</v>
      </c>
      <c r="E9" s="14" t="s">
        <v>56</v>
      </c>
      <c r="F9" s="14" t="s">
        <v>8</v>
      </c>
      <c r="G9" s="14" t="s">
        <v>11</v>
      </c>
      <c r="H9" s="14" t="s">
        <v>61</v>
      </c>
      <c r="I9" s="19">
        <v>4640096.9450717773</v>
      </c>
      <c r="J9" s="20" t="s">
        <v>20</v>
      </c>
      <c r="K9" s="14" t="s">
        <v>67</v>
      </c>
      <c r="L9" s="21">
        <v>45926</v>
      </c>
      <c r="M9" s="21">
        <v>46010</v>
      </c>
      <c r="N9" s="22">
        <v>5.7534246575342465E-2</v>
      </c>
      <c r="O9" s="22">
        <v>0</v>
      </c>
      <c r="P9" s="22">
        <v>8.6773796249991229</v>
      </c>
      <c r="Q9" s="14" t="s">
        <v>75</v>
      </c>
      <c r="R9" s="22">
        <v>0</v>
      </c>
      <c r="S9" s="22">
        <v>0</v>
      </c>
      <c r="T9" s="14" t="s">
        <v>57</v>
      </c>
      <c r="U9" s="14" t="s">
        <v>57</v>
      </c>
      <c r="V9" s="22" t="s">
        <v>57</v>
      </c>
      <c r="W9" s="22" t="s">
        <v>57</v>
      </c>
      <c r="X9" s="22">
        <v>5.7534246575342465E-2</v>
      </c>
      <c r="Y9" s="14" t="s">
        <v>57</v>
      </c>
      <c r="Z9" s="14" t="s">
        <v>86</v>
      </c>
      <c r="AA9" s="22">
        <v>0</v>
      </c>
      <c r="AB9" s="22">
        <v>1</v>
      </c>
      <c r="AC9" s="22">
        <v>1</v>
      </c>
      <c r="AD9" s="19">
        <v>4640096.9450717773</v>
      </c>
      <c r="AE9" s="22">
        <v>0.2449489742783178</v>
      </c>
      <c r="AF9" s="19">
        <v>1136586.9872472878</v>
      </c>
      <c r="AG9" s="22">
        <v>20</v>
      </c>
      <c r="AH9" s="22">
        <v>80</v>
      </c>
      <c r="AI9" s="19">
        <v>227317.39744945755</v>
      </c>
      <c r="AJ9" s="14" t="s">
        <v>27</v>
      </c>
      <c r="AK9" s="22">
        <v>0</v>
      </c>
      <c r="AL9" s="22">
        <v>0</v>
      </c>
      <c r="AM9" s="14" t="s">
        <v>57</v>
      </c>
      <c r="AN9" s="26">
        <v>8.6773796249991236E-2</v>
      </c>
      <c r="AO9" s="27">
        <v>6755.25</v>
      </c>
      <c r="AP9" s="26">
        <v>0</v>
      </c>
      <c r="AQ9" s="27">
        <v>6828</v>
      </c>
      <c r="AR9" s="28">
        <v>156.63</v>
      </c>
      <c r="AS9" s="26">
        <v>0</v>
      </c>
      <c r="AT9" s="26">
        <v>0</v>
      </c>
      <c r="AU9" s="26">
        <v>0</v>
      </c>
      <c r="AV9" s="26">
        <v>89872.911536335014</v>
      </c>
      <c r="AW9" s="26">
        <v>278405.81670430664</v>
      </c>
      <c r="AX9" s="29" t="s">
        <v>107</v>
      </c>
    </row>
    <row r="10" spans="1:50" x14ac:dyDescent="0.15">
      <c r="A10" s="14" t="s">
        <v>43</v>
      </c>
      <c r="B10" s="14" t="s">
        <v>46</v>
      </c>
      <c r="C10" s="14" t="s">
        <v>49</v>
      </c>
      <c r="D10" s="14" t="s">
        <v>52</v>
      </c>
      <c r="E10" s="14" t="s">
        <v>56</v>
      </c>
      <c r="F10" s="14" t="s">
        <v>8</v>
      </c>
      <c r="G10" s="14" t="s">
        <v>11</v>
      </c>
      <c r="H10" s="14" t="s">
        <v>61</v>
      </c>
      <c r="I10" s="19">
        <v>4640096.9450717773</v>
      </c>
      <c r="J10" s="20" t="s">
        <v>20</v>
      </c>
      <c r="K10" s="14" t="s">
        <v>67</v>
      </c>
      <c r="L10" s="21">
        <v>45926</v>
      </c>
      <c r="M10" s="21">
        <v>46010</v>
      </c>
      <c r="N10" s="22">
        <v>5.7534246575342465E-2</v>
      </c>
      <c r="O10" s="22">
        <v>0</v>
      </c>
      <c r="P10" s="22">
        <v>8.6773796249991229</v>
      </c>
      <c r="Q10" s="14" t="s">
        <v>75</v>
      </c>
      <c r="R10" s="22">
        <v>0</v>
      </c>
      <c r="S10" s="22">
        <v>0</v>
      </c>
      <c r="T10" s="14" t="s">
        <v>57</v>
      </c>
      <c r="U10" s="14" t="s">
        <v>57</v>
      </c>
      <c r="V10" s="22" t="s">
        <v>57</v>
      </c>
      <c r="W10" s="22" t="s">
        <v>57</v>
      </c>
      <c r="X10" s="22">
        <v>5.7534246575342465E-2</v>
      </c>
      <c r="Y10" s="14" t="s">
        <v>57</v>
      </c>
      <c r="Z10" s="14" t="s">
        <v>86</v>
      </c>
      <c r="AA10" s="22">
        <v>0</v>
      </c>
      <c r="AB10" s="22">
        <v>1</v>
      </c>
      <c r="AC10" s="22">
        <v>1</v>
      </c>
      <c r="AD10" s="19">
        <v>4640096.9450717773</v>
      </c>
      <c r="AE10" s="22">
        <v>0.2449489742783178</v>
      </c>
      <c r="AF10" s="19">
        <v>1136586.9872472878</v>
      </c>
      <c r="AG10" s="22">
        <v>20</v>
      </c>
      <c r="AH10" s="22">
        <v>80</v>
      </c>
      <c r="AI10" s="19">
        <v>227317.39744945755</v>
      </c>
      <c r="AJ10" s="14" t="s">
        <v>27</v>
      </c>
      <c r="AK10" s="22">
        <v>0</v>
      </c>
      <c r="AL10" s="22">
        <v>0</v>
      </c>
      <c r="AM10" s="14" t="s">
        <v>57</v>
      </c>
      <c r="AN10" s="26">
        <v>8.6773796249991236E-2</v>
      </c>
      <c r="AO10" s="27">
        <v>6755.25</v>
      </c>
      <c r="AP10" s="26">
        <v>0</v>
      </c>
      <c r="AQ10" s="27">
        <v>6828</v>
      </c>
      <c r="AR10" s="28">
        <v>156.63</v>
      </c>
      <c r="AS10" s="26">
        <v>0</v>
      </c>
      <c r="AT10" s="26">
        <v>0</v>
      </c>
      <c r="AU10" s="26">
        <v>0</v>
      </c>
      <c r="AV10" s="26">
        <v>89533.127043669112</v>
      </c>
      <c r="AW10" s="26">
        <v>278405.81670430664</v>
      </c>
      <c r="AX10" s="29" t="s">
        <v>107</v>
      </c>
    </row>
    <row r="11" spans="1:50" x14ac:dyDescent="0.15">
      <c r="A11" s="14" t="s">
        <v>43</v>
      </c>
      <c r="B11" s="14" t="s">
        <v>46</v>
      </c>
      <c r="C11" s="14" t="s">
        <v>49</v>
      </c>
      <c r="D11" s="14" t="s">
        <v>52</v>
      </c>
      <c r="E11" s="14" t="s">
        <v>56</v>
      </c>
      <c r="F11" s="14" t="s">
        <v>8</v>
      </c>
      <c r="G11" s="14" t="s">
        <v>11</v>
      </c>
      <c r="H11" s="14" t="s">
        <v>61</v>
      </c>
      <c r="I11" s="19">
        <v>4640096.9450717773</v>
      </c>
      <c r="J11" s="20" t="s">
        <v>20</v>
      </c>
      <c r="K11" s="14" t="s">
        <v>67</v>
      </c>
      <c r="L11" s="21">
        <v>45926</v>
      </c>
      <c r="M11" s="21">
        <v>46010</v>
      </c>
      <c r="N11" s="22">
        <v>5.7534246575342465E-2</v>
      </c>
      <c r="O11" s="22">
        <v>0</v>
      </c>
      <c r="P11" s="22">
        <v>8.6773796249991229</v>
      </c>
      <c r="Q11" s="14" t="s">
        <v>75</v>
      </c>
      <c r="R11" s="22">
        <v>0</v>
      </c>
      <c r="S11" s="22">
        <v>0</v>
      </c>
      <c r="T11" s="14" t="s">
        <v>57</v>
      </c>
      <c r="U11" s="14" t="s">
        <v>57</v>
      </c>
      <c r="V11" s="22" t="s">
        <v>57</v>
      </c>
      <c r="W11" s="22" t="s">
        <v>57</v>
      </c>
      <c r="X11" s="22">
        <v>5.7534246575342465E-2</v>
      </c>
      <c r="Y11" s="14" t="s">
        <v>57</v>
      </c>
      <c r="Z11" s="14" t="s">
        <v>86</v>
      </c>
      <c r="AA11" s="22">
        <v>0</v>
      </c>
      <c r="AB11" s="22">
        <v>1</v>
      </c>
      <c r="AC11" s="22">
        <v>1</v>
      </c>
      <c r="AD11" s="19">
        <v>4640096.9450717773</v>
      </c>
      <c r="AE11" s="22">
        <v>0.2449489742783178</v>
      </c>
      <c r="AF11" s="19">
        <v>1136586.9872472878</v>
      </c>
      <c r="AG11" s="22">
        <v>20</v>
      </c>
      <c r="AH11" s="22">
        <v>80</v>
      </c>
      <c r="AI11" s="19">
        <v>227317.39744945755</v>
      </c>
      <c r="AJ11" s="14" t="s">
        <v>27</v>
      </c>
      <c r="AK11" s="22">
        <v>0</v>
      </c>
      <c r="AL11" s="22">
        <v>0</v>
      </c>
      <c r="AM11" s="14" t="s">
        <v>57</v>
      </c>
      <c r="AN11" s="26">
        <v>8.6773796249991236E-2</v>
      </c>
      <c r="AO11" s="27">
        <v>6755.25</v>
      </c>
      <c r="AP11" s="26">
        <v>0</v>
      </c>
      <c r="AQ11" s="27">
        <v>6828</v>
      </c>
      <c r="AR11" s="28">
        <v>156.63</v>
      </c>
      <c r="AS11" s="26">
        <v>0</v>
      </c>
      <c r="AT11" s="26">
        <v>0</v>
      </c>
      <c r="AU11" s="26">
        <v>0</v>
      </c>
      <c r="AV11" s="26">
        <v>89193.34255100321</v>
      </c>
      <c r="AW11" s="26">
        <v>278405.81670430664</v>
      </c>
      <c r="AX11" s="29" t="s">
        <v>107</v>
      </c>
    </row>
    <row r="12" spans="1:50" x14ac:dyDescent="0.15">
      <c r="A12" s="14" t="s">
        <v>43</v>
      </c>
      <c r="B12" s="14" t="s">
        <v>46</v>
      </c>
      <c r="C12" s="14" t="s">
        <v>49</v>
      </c>
      <c r="D12" s="14" t="s">
        <v>52</v>
      </c>
      <c r="E12" s="14" t="s">
        <v>56</v>
      </c>
      <c r="F12" s="14" t="s">
        <v>8</v>
      </c>
      <c r="G12" s="14" t="s">
        <v>11</v>
      </c>
      <c r="H12" s="14" t="s">
        <v>61</v>
      </c>
      <c r="I12" s="19">
        <v>4640096.9450717773</v>
      </c>
      <c r="J12" s="20" t="s">
        <v>20</v>
      </c>
      <c r="K12" s="14" t="s">
        <v>67</v>
      </c>
      <c r="L12" s="21">
        <v>45926</v>
      </c>
      <c r="M12" s="21">
        <v>46010</v>
      </c>
      <c r="N12" s="22">
        <v>5.7534246575342465E-2</v>
      </c>
      <c r="O12" s="22">
        <v>0</v>
      </c>
      <c r="P12" s="22">
        <v>8.6773796249991229</v>
      </c>
      <c r="Q12" s="14" t="s">
        <v>75</v>
      </c>
      <c r="R12" s="22">
        <v>0</v>
      </c>
      <c r="S12" s="22">
        <v>0</v>
      </c>
      <c r="T12" s="14" t="s">
        <v>57</v>
      </c>
      <c r="U12" s="14" t="s">
        <v>57</v>
      </c>
      <c r="V12" s="22" t="s">
        <v>57</v>
      </c>
      <c r="W12" s="22" t="s">
        <v>57</v>
      </c>
      <c r="X12" s="22">
        <v>5.7534246575342465E-2</v>
      </c>
      <c r="Y12" s="14" t="s">
        <v>57</v>
      </c>
      <c r="Z12" s="14" t="s">
        <v>86</v>
      </c>
      <c r="AA12" s="22">
        <v>0</v>
      </c>
      <c r="AB12" s="22">
        <v>1</v>
      </c>
      <c r="AC12" s="22">
        <v>1</v>
      </c>
      <c r="AD12" s="19">
        <v>4640096.9450717773</v>
      </c>
      <c r="AE12" s="22">
        <v>0.2449489742783178</v>
      </c>
      <c r="AF12" s="19">
        <v>1136586.9872472878</v>
      </c>
      <c r="AG12" s="22">
        <v>20</v>
      </c>
      <c r="AH12" s="22">
        <v>80</v>
      </c>
      <c r="AI12" s="19">
        <v>227317.39744945755</v>
      </c>
      <c r="AJ12" s="14" t="s">
        <v>27</v>
      </c>
      <c r="AK12" s="22">
        <v>0</v>
      </c>
      <c r="AL12" s="22">
        <v>0</v>
      </c>
      <c r="AM12" s="14" t="s">
        <v>57</v>
      </c>
      <c r="AN12" s="26">
        <v>8.6773796249991236E-2</v>
      </c>
      <c r="AO12" s="27">
        <v>6755.25</v>
      </c>
      <c r="AP12" s="26">
        <v>0</v>
      </c>
      <c r="AQ12" s="27">
        <v>6828</v>
      </c>
      <c r="AR12" s="28">
        <v>156.63</v>
      </c>
      <c r="AS12" s="26">
        <v>0</v>
      </c>
      <c r="AT12" s="26">
        <v>0</v>
      </c>
      <c r="AU12" s="26">
        <v>0</v>
      </c>
      <c r="AV12" s="26">
        <v>89023.450304670259</v>
      </c>
      <c r="AW12" s="26">
        <v>278405.81670430664</v>
      </c>
      <c r="AX12" s="29" t="s">
        <v>107</v>
      </c>
    </row>
    <row r="13" spans="1:50" x14ac:dyDescent="0.15">
      <c r="A13" s="14" t="s">
        <v>43</v>
      </c>
      <c r="B13" s="14" t="s">
        <v>46</v>
      </c>
      <c r="C13" s="14" t="s">
        <v>49</v>
      </c>
      <c r="D13" s="14" t="s">
        <v>52</v>
      </c>
      <c r="E13" s="14" t="s">
        <v>56</v>
      </c>
      <c r="F13" s="14" t="s">
        <v>8</v>
      </c>
      <c r="G13" s="14" t="s">
        <v>11</v>
      </c>
      <c r="H13" s="14" t="s">
        <v>61</v>
      </c>
      <c r="I13" s="19">
        <v>9280193.9769173507</v>
      </c>
      <c r="J13" s="20" t="s">
        <v>20</v>
      </c>
      <c r="K13" s="14" t="s">
        <v>67</v>
      </c>
      <c r="L13" s="21">
        <v>45926</v>
      </c>
      <c r="M13" s="21">
        <v>46010</v>
      </c>
      <c r="N13" s="22">
        <v>5.7534246575342465E-2</v>
      </c>
      <c r="O13" s="22">
        <v>0</v>
      </c>
      <c r="P13" s="22">
        <v>8.6773796249991229</v>
      </c>
      <c r="Q13" s="14" t="s">
        <v>75</v>
      </c>
      <c r="R13" s="22">
        <v>0</v>
      </c>
      <c r="S13" s="22">
        <v>0</v>
      </c>
      <c r="T13" s="14" t="s">
        <v>57</v>
      </c>
      <c r="U13" s="14" t="s">
        <v>57</v>
      </c>
      <c r="V13" s="22" t="s">
        <v>57</v>
      </c>
      <c r="W13" s="22" t="s">
        <v>57</v>
      </c>
      <c r="X13" s="22">
        <v>5.7534246575342465E-2</v>
      </c>
      <c r="Y13" s="14" t="s">
        <v>57</v>
      </c>
      <c r="Z13" s="14" t="s">
        <v>86</v>
      </c>
      <c r="AA13" s="22">
        <v>0</v>
      </c>
      <c r="AB13" s="22">
        <v>1</v>
      </c>
      <c r="AC13" s="22">
        <v>1</v>
      </c>
      <c r="AD13" s="19">
        <v>9280193.9769173507</v>
      </c>
      <c r="AE13" s="22">
        <v>0.2449489742783178</v>
      </c>
      <c r="AF13" s="19">
        <v>2273173.9957497283</v>
      </c>
      <c r="AG13" s="22">
        <v>20</v>
      </c>
      <c r="AH13" s="22">
        <v>80</v>
      </c>
      <c r="AI13" s="19">
        <v>454634.79914994561</v>
      </c>
      <c r="AJ13" s="14" t="s">
        <v>27</v>
      </c>
      <c r="AK13" s="22">
        <v>0</v>
      </c>
      <c r="AL13" s="22">
        <v>0</v>
      </c>
      <c r="AM13" s="14" t="s">
        <v>57</v>
      </c>
      <c r="AN13" s="26">
        <v>0.17354759249998247</v>
      </c>
      <c r="AO13" s="27">
        <v>6755.25</v>
      </c>
      <c r="AP13" s="26">
        <v>0</v>
      </c>
      <c r="AQ13" s="27">
        <v>6828</v>
      </c>
      <c r="AR13" s="28">
        <v>156.63</v>
      </c>
      <c r="AS13" s="26">
        <v>0</v>
      </c>
      <c r="AT13" s="26">
        <v>0</v>
      </c>
      <c r="AU13" s="26">
        <v>0</v>
      </c>
      <c r="AV13" s="26">
        <v>177367.41839780472</v>
      </c>
      <c r="AW13" s="26">
        <v>556811.63861504116</v>
      </c>
      <c r="AX13" s="29" t="s">
        <v>107</v>
      </c>
    </row>
    <row r="14" spans="1:50" x14ac:dyDescent="0.15">
      <c r="A14" s="14" t="s">
        <v>43</v>
      </c>
      <c r="B14" s="14" t="s">
        <v>46</v>
      </c>
      <c r="C14" s="14" t="s">
        <v>49</v>
      </c>
      <c r="D14" s="14" t="s">
        <v>52</v>
      </c>
      <c r="E14" s="14" t="s">
        <v>56</v>
      </c>
      <c r="F14" s="14" t="s">
        <v>8</v>
      </c>
      <c r="G14" s="14" t="s">
        <v>11</v>
      </c>
      <c r="H14" s="14" t="s">
        <v>61</v>
      </c>
      <c r="I14" s="19">
        <v>13920291.008762926</v>
      </c>
      <c r="J14" s="20" t="s">
        <v>20</v>
      </c>
      <c r="K14" s="14" t="s">
        <v>67</v>
      </c>
      <c r="L14" s="21">
        <v>45926</v>
      </c>
      <c r="M14" s="21">
        <v>46010</v>
      </c>
      <c r="N14" s="22">
        <v>5.7534246575342465E-2</v>
      </c>
      <c r="O14" s="22">
        <v>0</v>
      </c>
      <c r="P14" s="22">
        <v>8.6773796249991229</v>
      </c>
      <c r="Q14" s="14" t="s">
        <v>75</v>
      </c>
      <c r="R14" s="22">
        <v>0</v>
      </c>
      <c r="S14" s="22">
        <v>0</v>
      </c>
      <c r="T14" s="14" t="s">
        <v>57</v>
      </c>
      <c r="U14" s="14" t="s">
        <v>57</v>
      </c>
      <c r="V14" s="22" t="s">
        <v>57</v>
      </c>
      <c r="W14" s="22" t="s">
        <v>57</v>
      </c>
      <c r="X14" s="22">
        <v>5.7534246575342465E-2</v>
      </c>
      <c r="Y14" s="14" t="s">
        <v>57</v>
      </c>
      <c r="Z14" s="14" t="s">
        <v>86</v>
      </c>
      <c r="AA14" s="22">
        <v>0</v>
      </c>
      <c r="AB14" s="22">
        <v>1</v>
      </c>
      <c r="AC14" s="22">
        <v>1</v>
      </c>
      <c r="AD14" s="19">
        <v>13920291.008762926</v>
      </c>
      <c r="AE14" s="22">
        <v>0.2449489742783178</v>
      </c>
      <c r="AF14" s="19">
        <v>3409761.0042521683</v>
      </c>
      <c r="AG14" s="22">
        <v>20</v>
      </c>
      <c r="AH14" s="22">
        <v>80</v>
      </c>
      <c r="AI14" s="19">
        <v>681952.20085043367</v>
      </c>
      <c r="AJ14" s="14" t="s">
        <v>27</v>
      </c>
      <c r="AK14" s="22">
        <v>0</v>
      </c>
      <c r="AL14" s="22">
        <v>0</v>
      </c>
      <c r="AM14" s="14" t="s">
        <v>57</v>
      </c>
      <c r="AN14" s="26">
        <v>0.26032138874997368</v>
      </c>
      <c r="AO14" s="27">
        <v>6755.25</v>
      </c>
      <c r="AP14" s="26">
        <v>0</v>
      </c>
      <c r="AQ14" s="27">
        <v>6828</v>
      </c>
      <c r="AR14" s="28">
        <v>156.63</v>
      </c>
      <c r="AS14" s="26">
        <v>0</v>
      </c>
      <c r="AT14" s="26">
        <v>0</v>
      </c>
      <c r="AU14" s="26">
        <v>0</v>
      </c>
      <c r="AV14" s="26">
        <v>265541.49424460717</v>
      </c>
      <c r="AW14" s="26">
        <v>835217.46052577544</v>
      </c>
      <c r="AX14" s="29" t="s">
        <v>107</v>
      </c>
    </row>
    <row r="15" spans="1:50" x14ac:dyDescent="0.15">
      <c r="A15" s="14" t="s">
        <v>43</v>
      </c>
      <c r="B15" s="14" t="s">
        <v>46</v>
      </c>
      <c r="C15" s="14" t="s">
        <v>49</v>
      </c>
      <c r="D15" s="14" t="s">
        <v>52</v>
      </c>
      <c r="E15" s="14" t="s">
        <v>56</v>
      </c>
      <c r="F15" s="14" t="s">
        <v>8</v>
      </c>
      <c r="G15" s="14" t="s">
        <v>11</v>
      </c>
      <c r="H15" s="14" t="s">
        <v>61</v>
      </c>
      <c r="I15" s="19">
        <v>4640096.9450717773</v>
      </c>
      <c r="J15" s="20" t="s">
        <v>20</v>
      </c>
      <c r="K15" s="14" t="s">
        <v>67</v>
      </c>
      <c r="L15" s="21">
        <v>45933</v>
      </c>
      <c r="M15" s="21">
        <v>46010</v>
      </c>
      <c r="N15" s="22">
        <v>5.7534246575342465E-2</v>
      </c>
      <c r="O15" s="22">
        <v>0</v>
      </c>
      <c r="P15" s="22">
        <v>8.6773796249991229</v>
      </c>
      <c r="Q15" s="14" t="s">
        <v>75</v>
      </c>
      <c r="R15" s="22">
        <v>0</v>
      </c>
      <c r="S15" s="22">
        <v>0</v>
      </c>
      <c r="T15" s="14" t="s">
        <v>57</v>
      </c>
      <c r="U15" s="14" t="s">
        <v>57</v>
      </c>
      <c r="V15" s="22" t="s">
        <v>57</v>
      </c>
      <c r="W15" s="22" t="s">
        <v>57</v>
      </c>
      <c r="X15" s="22">
        <v>5.7534246575342465E-2</v>
      </c>
      <c r="Y15" s="14" t="s">
        <v>57</v>
      </c>
      <c r="Z15" s="14" t="s">
        <v>86</v>
      </c>
      <c r="AA15" s="22">
        <v>0</v>
      </c>
      <c r="AB15" s="22">
        <v>1</v>
      </c>
      <c r="AC15" s="22">
        <v>1</v>
      </c>
      <c r="AD15" s="19">
        <v>4640096.9450717773</v>
      </c>
      <c r="AE15" s="22">
        <v>0.2449489742783178</v>
      </c>
      <c r="AF15" s="19">
        <v>1136586.9872472878</v>
      </c>
      <c r="AG15" s="22">
        <v>20</v>
      </c>
      <c r="AH15" s="22">
        <v>80</v>
      </c>
      <c r="AI15" s="19">
        <v>227317.39744945755</v>
      </c>
      <c r="AJ15" s="14" t="s">
        <v>27</v>
      </c>
      <c r="AK15" s="22">
        <v>0</v>
      </c>
      <c r="AL15" s="22">
        <v>0</v>
      </c>
      <c r="AM15" s="14" t="s">
        <v>57</v>
      </c>
      <c r="AN15" s="26">
        <v>8.6773796249991236E-2</v>
      </c>
      <c r="AO15" s="27">
        <v>6755.25</v>
      </c>
      <c r="AP15" s="26">
        <v>0</v>
      </c>
      <c r="AQ15" s="27">
        <v>6828</v>
      </c>
      <c r="AR15" s="28">
        <v>156.63</v>
      </c>
      <c r="AS15" s="26">
        <v>0</v>
      </c>
      <c r="AT15" s="26">
        <v>0</v>
      </c>
      <c r="AU15" s="26">
        <v>0</v>
      </c>
      <c r="AV15" s="26">
        <v>45531.035243434832</v>
      </c>
      <c r="AW15" s="26">
        <v>278405.81670430664</v>
      </c>
      <c r="AX15" s="29" t="s">
        <v>107</v>
      </c>
    </row>
    <row r="16" spans="1:50" x14ac:dyDescent="0.15">
      <c r="A16" s="14" t="s">
        <v>43</v>
      </c>
      <c r="B16" s="14" t="s">
        <v>46</v>
      </c>
      <c r="C16" s="14" t="s">
        <v>49</v>
      </c>
      <c r="D16" s="14" t="s">
        <v>52</v>
      </c>
      <c r="E16" s="14" t="s">
        <v>56</v>
      </c>
      <c r="F16" s="14" t="s">
        <v>8</v>
      </c>
      <c r="G16" s="14" t="s">
        <v>11</v>
      </c>
      <c r="H16" s="14" t="s">
        <v>61</v>
      </c>
      <c r="I16" s="19">
        <v>18560388.040608499</v>
      </c>
      <c r="J16" s="20" t="s">
        <v>20</v>
      </c>
      <c r="K16" s="14" t="s">
        <v>67</v>
      </c>
      <c r="L16" s="21">
        <v>45933</v>
      </c>
      <c r="M16" s="21">
        <v>46010</v>
      </c>
      <c r="N16" s="22">
        <v>5.7534246575342465E-2</v>
      </c>
      <c r="O16" s="22">
        <v>0</v>
      </c>
      <c r="P16" s="22">
        <v>8.6773796249991229</v>
      </c>
      <c r="Q16" s="14" t="s">
        <v>75</v>
      </c>
      <c r="R16" s="22">
        <v>0</v>
      </c>
      <c r="S16" s="22">
        <v>0</v>
      </c>
      <c r="T16" s="14" t="s">
        <v>57</v>
      </c>
      <c r="U16" s="14" t="s">
        <v>57</v>
      </c>
      <c r="V16" s="22" t="s">
        <v>57</v>
      </c>
      <c r="W16" s="22" t="s">
        <v>57</v>
      </c>
      <c r="X16" s="22">
        <v>5.7534246575342465E-2</v>
      </c>
      <c r="Y16" s="14" t="s">
        <v>57</v>
      </c>
      <c r="Z16" s="14" t="s">
        <v>86</v>
      </c>
      <c r="AA16" s="22">
        <v>0</v>
      </c>
      <c r="AB16" s="22">
        <v>1</v>
      </c>
      <c r="AC16" s="22">
        <v>1</v>
      </c>
      <c r="AD16" s="19">
        <v>18560388.040608499</v>
      </c>
      <c r="AE16" s="22">
        <v>0.2449489742783178</v>
      </c>
      <c r="AF16" s="19">
        <v>4546348.0127546089</v>
      </c>
      <c r="AG16" s="22">
        <v>20</v>
      </c>
      <c r="AH16" s="22">
        <v>80</v>
      </c>
      <c r="AI16" s="19">
        <v>909269.60255092173</v>
      </c>
      <c r="AJ16" s="14" t="s">
        <v>27</v>
      </c>
      <c r="AK16" s="22">
        <v>0</v>
      </c>
      <c r="AL16" s="22">
        <v>0</v>
      </c>
      <c r="AM16" s="14" t="s">
        <v>57</v>
      </c>
      <c r="AN16" s="26">
        <v>0.34709518499996495</v>
      </c>
      <c r="AO16" s="27">
        <v>6755.25</v>
      </c>
      <c r="AP16" s="26">
        <v>0</v>
      </c>
      <c r="AQ16" s="27">
        <v>6828</v>
      </c>
      <c r="AR16" s="28">
        <v>156.63</v>
      </c>
      <c r="AS16" s="26">
        <v>0</v>
      </c>
      <c r="AT16" s="26">
        <v>0</v>
      </c>
      <c r="AU16" s="26">
        <v>0</v>
      </c>
      <c r="AV16" s="26">
        <v>180765.2633244656</v>
      </c>
      <c r="AW16" s="26">
        <v>1113623.2824365098</v>
      </c>
      <c r="AX16" s="29" t="s">
        <v>107</v>
      </c>
    </row>
    <row r="17" spans="1:50" x14ac:dyDescent="0.15">
      <c r="A17" s="14" t="s">
        <v>43</v>
      </c>
      <c r="B17" s="14" t="s">
        <v>46</v>
      </c>
      <c r="C17" s="14" t="s">
        <v>49</v>
      </c>
      <c r="D17" s="14" t="s">
        <v>52</v>
      </c>
      <c r="E17" s="14" t="s">
        <v>56</v>
      </c>
      <c r="F17" s="14" t="s">
        <v>8</v>
      </c>
      <c r="G17" s="14" t="s">
        <v>11</v>
      </c>
      <c r="H17" s="14" t="s">
        <v>61</v>
      </c>
      <c r="I17" s="19">
        <v>4640096.9450717773</v>
      </c>
      <c r="J17" s="20" t="s">
        <v>20</v>
      </c>
      <c r="K17" s="14" t="s">
        <v>67</v>
      </c>
      <c r="L17" s="21">
        <v>45933</v>
      </c>
      <c r="M17" s="21">
        <v>46010</v>
      </c>
      <c r="N17" s="22">
        <v>5.7534246575342465E-2</v>
      </c>
      <c r="O17" s="22">
        <v>0</v>
      </c>
      <c r="P17" s="22">
        <v>8.6773796249991229</v>
      </c>
      <c r="Q17" s="14" t="s">
        <v>75</v>
      </c>
      <c r="R17" s="22">
        <v>0</v>
      </c>
      <c r="S17" s="22">
        <v>0</v>
      </c>
      <c r="T17" s="14" t="s">
        <v>57</v>
      </c>
      <c r="U17" s="14" t="s">
        <v>57</v>
      </c>
      <c r="V17" s="22" t="s">
        <v>57</v>
      </c>
      <c r="W17" s="22" t="s">
        <v>57</v>
      </c>
      <c r="X17" s="22">
        <v>5.7534246575342465E-2</v>
      </c>
      <c r="Y17" s="14" t="s">
        <v>57</v>
      </c>
      <c r="Z17" s="14" t="s">
        <v>86</v>
      </c>
      <c r="AA17" s="22">
        <v>0</v>
      </c>
      <c r="AB17" s="22">
        <v>1</v>
      </c>
      <c r="AC17" s="22">
        <v>1</v>
      </c>
      <c r="AD17" s="19">
        <v>4640096.9450717773</v>
      </c>
      <c r="AE17" s="22">
        <v>0.2449489742783178</v>
      </c>
      <c r="AF17" s="19">
        <v>1136586.9872472878</v>
      </c>
      <c r="AG17" s="22">
        <v>20</v>
      </c>
      <c r="AH17" s="22">
        <v>80</v>
      </c>
      <c r="AI17" s="19">
        <v>227317.39744945755</v>
      </c>
      <c r="AJ17" s="14" t="s">
        <v>27</v>
      </c>
      <c r="AK17" s="22">
        <v>0</v>
      </c>
      <c r="AL17" s="22">
        <v>0</v>
      </c>
      <c r="AM17" s="14" t="s">
        <v>57</v>
      </c>
      <c r="AN17" s="26">
        <v>8.6773796249991236E-2</v>
      </c>
      <c r="AO17" s="27">
        <v>6755.25</v>
      </c>
      <c r="AP17" s="26">
        <v>0</v>
      </c>
      <c r="AQ17" s="27">
        <v>6828</v>
      </c>
      <c r="AR17" s="28">
        <v>156.63</v>
      </c>
      <c r="AS17" s="26">
        <v>0</v>
      </c>
      <c r="AT17" s="26">
        <v>0</v>
      </c>
      <c r="AU17" s="26">
        <v>0</v>
      </c>
      <c r="AV17" s="26">
        <v>44681.574011770077</v>
      </c>
      <c r="AW17" s="26">
        <v>278405.81670430664</v>
      </c>
      <c r="AX17" s="29" t="s">
        <v>107</v>
      </c>
    </row>
    <row r="18" spans="1:50" x14ac:dyDescent="0.15">
      <c r="A18" s="14" t="s">
        <v>43</v>
      </c>
      <c r="B18" s="14" t="s">
        <v>46</v>
      </c>
      <c r="C18" s="14" t="s">
        <v>49</v>
      </c>
      <c r="D18" s="14" t="s">
        <v>52</v>
      </c>
      <c r="E18" s="14" t="s">
        <v>56</v>
      </c>
      <c r="F18" s="14" t="s">
        <v>8</v>
      </c>
      <c r="G18" s="14" t="s">
        <v>11</v>
      </c>
      <c r="H18" s="14" t="s">
        <v>61</v>
      </c>
      <c r="I18" s="19">
        <v>4640096.9450717773</v>
      </c>
      <c r="J18" s="20" t="s">
        <v>20</v>
      </c>
      <c r="K18" s="14" t="s">
        <v>67</v>
      </c>
      <c r="L18" s="21">
        <v>45933</v>
      </c>
      <c r="M18" s="21">
        <v>46010</v>
      </c>
      <c r="N18" s="22">
        <v>5.7534246575342465E-2</v>
      </c>
      <c r="O18" s="22">
        <v>0</v>
      </c>
      <c r="P18" s="22">
        <v>8.6773796249991229</v>
      </c>
      <c r="Q18" s="14" t="s">
        <v>75</v>
      </c>
      <c r="R18" s="22">
        <v>0</v>
      </c>
      <c r="S18" s="22">
        <v>0</v>
      </c>
      <c r="T18" s="14" t="s">
        <v>57</v>
      </c>
      <c r="U18" s="14" t="s">
        <v>57</v>
      </c>
      <c r="V18" s="22" t="s">
        <v>57</v>
      </c>
      <c r="W18" s="22" t="s">
        <v>57</v>
      </c>
      <c r="X18" s="22">
        <v>5.7534246575342465E-2</v>
      </c>
      <c r="Y18" s="14" t="s">
        <v>57</v>
      </c>
      <c r="Z18" s="14" t="s">
        <v>86</v>
      </c>
      <c r="AA18" s="22">
        <v>0</v>
      </c>
      <c r="AB18" s="22">
        <v>1</v>
      </c>
      <c r="AC18" s="22">
        <v>1</v>
      </c>
      <c r="AD18" s="19">
        <v>4640096.9450717773</v>
      </c>
      <c r="AE18" s="22">
        <v>0.2449489742783178</v>
      </c>
      <c r="AF18" s="19">
        <v>1136586.9872472878</v>
      </c>
      <c r="AG18" s="22">
        <v>20</v>
      </c>
      <c r="AH18" s="22">
        <v>80</v>
      </c>
      <c r="AI18" s="19">
        <v>227317.39744945755</v>
      </c>
      <c r="AJ18" s="14" t="s">
        <v>27</v>
      </c>
      <c r="AK18" s="22">
        <v>0</v>
      </c>
      <c r="AL18" s="22">
        <v>0</v>
      </c>
      <c r="AM18" s="14" t="s">
        <v>57</v>
      </c>
      <c r="AN18" s="26">
        <v>8.6773796249991236E-2</v>
      </c>
      <c r="AO18" s="27">
        <v>6755.25</v>
      </c>
      <c r="AP18" s="26">
        <v>0</v>
      </c>
      <c r="AQ18" s="27">
        <v>6828</v>
      </c>
      <c r="AR18" s="28">
        <v>156.63</v>
      </c>
      <c r="AS18" s="26">
        <v>0</v>
      </c>
      <c r="AT18" s="26">
        <v>0</v>
      </c>
      <c r="AU18" s="26">
        <v>0</v>
      </c>
      <c r="AV18" s="26">
        <v>44511.681765437126</v>
      </c>
      <c r="AW18" s="26">
        <v>278405.81670430664</v>
      </c>
      <c r="AX18" s="29" t="s">
        <v>107</v>
      </c>
    </row>
    <row r="19" spans="1:50" x14ac:dyDescent="0.15">
      <c r="A19" s="14" t="s">
        <v>43</v>
      </c>
      <c r="B19" s="14" t="s">
        <v>46</v>
      </c>
      <c r="C19" s="14" t="s">
        <v>49</v>
      </c>
      <c r="D19" s="14" t="s">
        <v>52</v>
      </c>
      <c r="E19" s="14" t="s">
        <v>56</v>
      </c>
      <c r="F19" s="14" t="s">
        <v>8</v>
      </c>
      <c r="G19" s="14" t="s">
        <v>11</v>
      </c>
      <c r="H19" s="14" t="s">
        <v>61</v>
      </c>
      <c r="I19" s="19">
        <v>4640096.9450717773</v>
      </c>
      <c r="J19" s="20" t="s">
        <v>20</v>
      </c>
      <c r="K19" s="14" t="s">
        <v>67</v>
      </c>
      <c r="L19" s="21">
        <v>45933</v>
      </c>
      <c r="M19" s="21">
        <v>46010</v>
      </c>
      <c r="N19" s="22">
        <v>5.7534246575342465E-2</v>
      </c>
      <c r="O19" s="22">
        <v>0</v>
      </c>
      <c r="P19" s="22">
        <v>8.6773796249991229</v>
      </c>
      <c r="Q19" s="14" t="s">
        <v>75</v>
      </c>
      <c r="R19" s="22">
        <v>0</v>
      </c>
      <c r="S19" s="22">
        <v>0</v>
      </c>
      <c r="T19" s="14" t="s">
        <v>57</v>
      </c>
      <c r="U19" s="14" t="s">
        <v>57</v>
      </c>
      <c r="V19" s="22" t="s">
        <v>57</v>
      </c>
      <c r="W19" s="22" t="s">
        <v>57</v>
      </c>
      <c r="X19" s="22">
        <v>5.7534246575342465E-2</v>
      </c>
      <c r="Y19" s="14" t="s">
        <v>57</v>
      </c>
      <c r="Z19" s="14" t="s">
        <v>86</v>
      </c>
      <c r="AA19" s="22">
        <v>0</v>
      </c>
      <c r="AB19" s="22">
        <v>1</v>
      </c>
      <c r="AC19" s="22">
        <v>1</v>
      </c>
      <c r="AD19" s="19">
        <v>4640096.9450717773</v>
      </c>
      <c r="AE19" s="22">
        <v>0.2449489742783178</v>
      </c>
      <c r="AF19" s="19">
        <v>1136586.9872472878</v>
      </c>
      <c r="AG19" s="22">
        <v>20</v>
      </c>
      <c r="AH19" s="22">
        <v>80</v>
      </c>
      <c r="AI19" s="19">
        <v>227317.39744945755</v>
      </c>
      <c r="AJ19" s="14" t="s">
        <v>27</v>
      </c>
      <c r="AK19" s="22">
        <v>0</v>
      </c>
      <c r="AL19" s="22">
        <v>0</v>
      </c>
      <c r="AM19" s="14" t="s">
        <v>57</v>
      </c>
      <c r="AN19" s="26">
        <v>8.6773796249991236E-2</v>
      </c>
      <c r="AO19" s="27">
        <v>6755.25</v>
      </c>
      <c r="AP19" s="26">
        <v>0</v>
      </c>
      <c r="AQ19" s="27">
        <v>6828</v>
      </c>
      <c r="AR19" s="28">
        <v>156.63</v>
      </c>
      <c r="AS19" s="26">
        <v>0</v>
      </c>
      <c r="AT19" s="26">
        <v>0</v>
      </c>
      <c r="AU19" s="26">
        <v>0</v>
      </c>
      <c r="AV19" s="26">
        <v>44341.789519104175</v>
      </c>
      <c r="AW19" s="26">
        <v>278405.81670430664</v>
      </c>
      <c r="AX19" s="29" t="s">
        <v>107</v>
      </c>
    </row>
    <row r="20" spans="1:50" x14ac:dyDescent="0.15">
      <c r="A20" s="14" t="s">
        <v>43</v>
      </c>
      <c r="B20" s="14" t="s">
        <v>46</v>
      </c>
      <c r="C20" s="14" t="s">
        <v>49</v>
      </c>
      <c r="D20" s="14" t="s">
        <v>52</v>
      </c>
      <c r="E20" s="14" t="s">
        <v>56</v>
      </c>
      <c r="F20" s="14" t="s">
        <v>8</v>
      </c>
      <c r="G20" s="14" t="s">
        <v>11</v>
      </c>
      <c r="H20" s="14" t="s">
        <v>61</v>
      </c>
      <c r="I20" s="19">
        <v>4640096.9450717773</v>
      </c>
      <c r="J20" s="20" t="s">
        <v>20</v>
      </c>
      <c r="K20" s="14" t="s">
        <v>67</v>
      </c>
      <c r="L20" s="21">
        <v>45933</v>
      </c>
      <c r="M20" s="21">
        <v>46010</v>
      </c>
      <c r="N20" s="22">
        <v>5.7534246575342465E-2</v>
      </c>
      <c r="O20" s="22">
        <v>0</v>
      </c>
      <c r="P20" s="22">
        <v>8.6773796249991229</v>
      </c>
      <c r="Q20" s="14" t="s">
        <v>75</v>
      </c>
      <c r="R20" s="22">
        <v>0</v>
      </c>
      <c r="S20" s="22">
        <v>0</v>
      </c>
      <c r="T20" s="14" t="s">
        <v>57</v>
      </c>
      <c r="U20" s="14" t="s">
        <v>57</v>
      </c>
      <c r="V20" s="22" t="s">
        <v>57</v>
      </c>
      <c r="W20" s="22" t="s">
        <v>57</v>
      </c>
      <c r="X20" s="22">
        <v>5.7534246575342465E-2</v>
      </c>
      <c r="Y20" s="14" t="s">
        <v>57</v>
      </c>
      <c r="Z20" s="14" t="s">
        <v>86</v>
      </c>
      <c r="AA20" s="22">
        <v>0</v>
      </c>
      <c r="AB20" s="22">
        <v>1</v>
      </c>
      <c r="AC20" s="22">
        <v>1</v>
      </c>
      <c r="AD20" s="19">
        <v>4640096.9450717773</v>
      </c>
      <c r="AE20" s="22">
        <v>0.2449489742783178</v>
      </c>
      <c r="AF20" s="19">
        <v>1136586.9872472878</v>
      </c>
      <c r="AG20" s="22">
        <v>20</v>
      </c>
      <c r="AH20" s="22">
        <v>80</v>
      </c>
      <c r="AI20" s="19">
        <v>227317.39744945755</v>
      </c>
      <c r="AJ20" s="14" t="s">
        <v>27</v>
      </c>
      <c r="AK20" s="22">
        <v>0</v>
      </c>
      <c r="AL20" s="22">
        <v>0</v>
      </c>
      <c r="AM20" s="14" t="s">
        <v>57</v>
      </c>
      <c r="AN20" s="26">
        <v>8.6773796249991236E-2</v>
      </c>
      <c r="AO20" s="27">
        <v>6755.25</v>
      </c>
      <c r="AP20" s="26">
        <v>0</v>
      </c>
      <c r="AQ20" s="27">
        <v>6828</v>
      </c>
      <c r="AR20" s="28">
        <v>156.63</v>
      </c>
      <c r="AS20" s="26">
        <v>0</v>
      </c>
      <c r="AT20" s="26">
        <v>0</v>
      </c>
      <c r="AU20" s="26">
        <v>0</v>
      </c>
      <c r="AV20" s="26">
        <v>44171.897272771224</v>
      </c>
      <c r="AW20" s="26">
        <v>278405.81670430664</v>
      </c>
      <c r="AX20" s="29" t="s">
        <v>107</v>
      </c>
    </row>
    <row r="21" spans="1:50" x14ac:dyDescent="0.15">
      <c r="A21" s="14" t="s">
        <v>43</v>
      </c>
      <c r="B21" s="14" t="s">
        <v>46</v>
      </c>
      <c r="C21" s="14" t="s">
        <v>49</v>
      </c>
      <c r="D21" s="14" t="s">
        <v>52</v>
      </c>
      <c r="E21" s="14" t="s">
        <v>56</v>
      </c>
      <c r="F21" s="14" t="s">
        <v>8</v>
      </c>
      <c r="G21" s="14" t="s">
        <v>11</v>
      </c>
      <c r="H21" s="14" t="s">
        <v>61</v>
      </c>
      <c r="I21" s="19">
        <v>4640096.9450717773</v>
      </c>
      <c r="J21" s="20" t="s">
        <v>20</v>
      </c>
      <c r="K21" s="14" t="s">
        <v>67</v>
      </c>
      <c r="L21" s="21">
        <v>45933</v>
      </c>
      <c r="M21" s="21">
        <v>46010</v>
      </c>
      <c r="N21" s="22">
        <v>5.7534246575342465E-2</v>
      </c>
      <c r="O21" s="22">
        <v>0</v>
      </c>
      <c r="P21" s="22">
        <v>8.6773796249991229</v>
      </c>
      <c r="Q21" s="14" t="s">
        <v>75</v>
      </c>
      <c r="R21" s="22">
        <v>0</v>
      </c>
      <c r="S21" s="22">
        <v>0</v>
      </c>
      <c r="T21" s="14" t="s">
        <v>57</v>
      </c>
      <c r="U21" s="14" t="s">
        <v>57</v>
      </c>
      <c r="V21" s="22" t="s">
        <v>57</v>
      </c>
      <c r="W21" s="22" t="s">
        <v>57</v>
      </c>
      <c r="X21" s="22">
        <v>5.7534246575342465E-2</v>
      </c>
      <c r="Y21" s="14" t="s">
        <v>57</v>
      </c>
      <c r="Z21" s="14" t="s">
        <v>86</v>
      </c>
      <c r="AA21" s="22">
        <v>0</v>
      </c>
      <c r="AB21" s="22">
        <v>1</v>
      </c>
      <c r="AC21" s="22">
        <v>1</v>
      </c>
      <c r="AD21" s="19">
        <v>4640096.9450717773</v>
      </c>
      <c r="AE21" s="22">
        <v>0.2449489742783178</v>
      </c>
      <c r="AF21" s="19">
        <v>1136586.9872472878</v>
      </c>
      <c r="AG21" s="22">
        <v>20</v>
      </c>
      <c r="AH21" s="22">
        <v>80</v>
      </c>
      <c r="AI21" s="19">
        <v>227317.39744945755</v>
      </c>
      <c r="AJ21" s="14" t="s">
        <v>27</v>
      </c>
      <c r="AK21" s="22">
        <v>0</v>
      </c>
      <c r="AL21" s="22">
        <v>0</v>
      </c>
      <c r="AM21" s="14" t="s">
        <v>57</v>
      </c>
      <c r="AN21" s="26">
        <v>8.6773796249991236E-2</v>
      </c>
      <c r="AO21" s="27">
        <v>6755.25</v>
      </c>
      <c r="AP21" s="26">
        <v>0</v>
      </c>
      <c r="AQ21" s="27">
        <v>6828</v>
      </c>
      <c r="AR21" s="28">
        <v>156.63</v>
      </c>
      <c r="AS21" s="26">
        <v>0</v>
      </c>
      <c r="AT21" s="26">
        <v>0</v>
      </c>
      <c r="AU21" s="26">
        <v>0</v>
      </c>
      <c r="AV21" s="26">
        <v>44002.005026438273</v>
      </c>
      <c r="AW21" s="26">
        <v>278405.81670430664</v>
      </c>
      <c r="AX21" s="29" t="s">
        <v>107</v>
      </c>
    </row>
    <row r="22" spans="1:50" x14ac:dyDescent="0.15">
      <c r="A22" s="14" t="s">
        <v>43</v>
      </c>
      <c r="B22" s="14" t="s">
        <v>46</v>
      </c>
      <c r="C22" s="14" t="s">
        <v>49</v>
      </c>
      <c r="D22" s="14" t="s">
        <v>52</v>
      </c>
      <c r="E22" s="14" t="s">
        <v>56</v>
      </c>
      <c r="F22" s="14" t="s">
        <v>8</v>
      </c>
      <c r="G22" s="14" t="s">
        <v>11</v>
      </c>
      <c r="H22" s="14" t="s">
        <v>61</v>
      </c>
      <c r="I22" s="19">
        <v>4640096.9450717773</v>
      </c>
      <c r="J22" s="20" t="s">
        <v>20</v>
      </c>
      <c r="K22" s="14" t="s">
        <v>67</v>
      </c>
      <c r="L22" s="21">
        <v>45933</v>
      </c>
      <c r="M22" s="21">
        <v>46010</v>
      </c>
      <c r="N22" s="22">
        <v>5.7534246575342465E-2</v>
      </c>
      <c r="O22" s="22">
        <v>0</v>
      </c>
      <c r="P22" s="22">
        <v>8.6773796249991229</v>
      </c>
      <c r="Q22" s="14" t="s">
        <v>75</v>
      </c>
      <c r="R22" s="22">
        <v>0</v>
      </c>
      <c r="S22" s="22">
        <v>0</v>
      </c>
      <c r="T22" s="14" t="s">
        <v>57</v>
      </c>
      <c r="U22" s="14" t="s">
        <v>57</v>
      </c>
      <c r="V22" s="22" t="s">
        <v>57</v>
      </c>
      <c r="W22" s="22" t="s">
        <v>57</v>
      </c>
      <c r="X22" s="22">
        <v>5.7534246575342465E-2</v>
      </c>
      <c r="Y22" s="14" t="s">
        <v>57</v>
      </c>
      <c r="Z22" s="14" t="s">
        <v>86</v>
      </c>
      <c r="AA22" s="22">
        <v>0</v>
      </c>
      <c r="AB22" s="22">
        <v>1</v>
      </c>
      <c r="AC22" s="22">
        <v>1</v>
      </c>
      <c r="AD22" s="19">
        <v>4640096.9450717773</v>
      </c>
      <c r="AE22" s="22">
        <v>0.2449489742783178</v>
      </c>
      <c r="AF22" s="19">
        <v>1136586.9872472878</v>
      </c>
      <c r="AG22" s="22">
        <v>20</v>
      </c>
      <c r="AH22" s="22">
        <v>80</v>
      </c>
      <c r="AI22" s="19">
        <v>227317.39744945755</v>
      </c>
      <c r="AJ22" s="14" t="s">
        <v>27</v>
      </c>
      <c r="AK22" s="22">
        <v>0</v>
      </c>
      <c r="AL22" s="22">
        <v>0</v>
      </c>
      <c r="AM22" s="14" t="s">
        <v>57</v>
      </c>
      <c r="AN22" s="26">
        <v>8.6773796249991236E-2</v>
      </c>
      <c r="AO22" s="27">
        <v>6755.25</v>
      </c>
      <c r="AP22" s="26">
        <v>0</v>
      </c>
      <c r="AQ22" s="27">
        <v>6828</v>
      </c>
      <c r="AR22" s="28">
        <v>156.63</v>
      </c>
      <c r="AS22" s="26">
        <v>0</v>
      </c>
      <c r="AT22" s="26">
        <v>0</v>
      </c>
      <c r="AU22" s="26">
        <v>0</v>
      </c>
      <c r="AV22" s="26">
        <v>43832.112780105323</v>
      </c>
      <c r="AW22" s="26">
        <v>278405.81670430664</v>
      </c>
      <c r="AX22" s="29" t="s">
        <v>107</v>
      </c>
    </row>
    <row r="23" spans="1:50" x14ac:dyDescent="0.15">
      <c r="A23" s="14" t="s">
        <v>43</v>
      </c>
      <c r="B23" s="14" t="s">
        <v>46</v>
      </c>
      <c r="C23" s="14" t="s">
        <v>49</v>
      </c>
      <c r="D23" s="14" t="s">
        <v>52</v>
      </c>
      <c r="E23" s="14" t="s">
        <v>56</v>
      </c>
      <c r="F23" s="14" t="s">
        <v>8</v>
      </c>
      <c r="G23" s="14" t="s">
        <v>11</v>
      </c>
      <c r="H23" s="14" t="s">
        <v>61</v>
      </c>
      <c r="I23" s="19">
        <v>4640096.9450717773</v>
      </c>
      <c r="J23" s="20" t="s">
        <v>20</v>
      </c>
      <c r="K23" s="14" t="s">
        <v>67</v>
      </c>
      <c r="L23" s="21">
        <v>45933</v>
      </c>
      <c r="M23" s="21">
        <v>46010</v>
      </c>
      <c r="N23" s="22">
        <v>5.7534246575342465E-2</v>
      </c>
      <c r="O23" s="22">
        <v>0</v>
      </c>
      <c r="P23" s="22">
        <v>8.6773796249991229</v>
      </c>
      <c r="Q23" s="14" t="s">
        <v>75</v>
      </c>
      <c r="R23" s="22">
        <v>0</v>
      </c>
      <c r="S23" s="22">
        <v>0</v>
      </c>
      <c r="T23" s="14" t="s">
        <v>57</v>
      </c>
      <c r="U23" s="14" t="s">
        <v>57</v>
      </c>
      <c r="V23" s="22" t="s">
        <v>57</v>
      </c>
      <c r="W23" s="22" t="s">
        <v>57</v>
      </c>
      <c r="X23" s="22">
        <v>5.7534246575342465E-2</v>
      </c>
      <c r="Y23" s="14" t="s">
        <v>57</v>
      </c>
      <c r="Z23" s="14" t="s">
        <v>86</v>
      </c>
      <c r="AA23" s="22">
        <v>0</v>
      </c>
      <c r="AB23" s="22">
        <v>1</v>
      </c>
      <c r="AC23" s="22">
        <v>1</v>
      </c>
      <c r="AD23" s="19">
        <v>4640096.9450717773</v>
      </c>
      <c r="AE23" s="22">
        <v>0.2449489742783178</v>
      </c>
      <c r="AF23" s="19">
        <v>1136586.9872472878</v>
      </c>
      <c r="AG23" s="22">
        <v>20</v>
      </c>
      <c r="AH23" s="22">
        <v>80</v>
      </c>
      <c r="AI23" s="19">
        <v>227317.39744945755</v>
      </c>
      <c r="AJ23" s="14" t="s">
        <v>27</v>
      </c>
      <c r="AK23" s="22">
        <v>0</v>
      </c>
      <c r="AL23" s="22">
        <v>0</v>
      </c>
      <c r="AM23" s="14" t="s">
        <v>57</v>
      </c>
      <c r="AN23" s="26">
        <v>8.6773796249991236E-2</v>
      </c>
      <c r="AO23" s="27">
        <v>6755.25</v>
      </c>
      <c r="AP23" s="26">
        <v>0</v>
      </c>
      <c r="AQ23" s="27">
        <v>6828</v>
      </c>
      <c r="AR23" s="28">
        <v>156.63</v>
      </c>
      <c r="AS23" s="26">
        <v>0</v>
      </c>
      <c r="AT23" s="26">
        <v>0</v>
      </c>
      <c r="AU23" s="26">
        <v>0</v>
      </c>
      <c r="AV23" s="26">
        <v>43662.220533772372</v>
      </c>
      <c r="AW23" s="26">
        <v>278405.81670430664</v>
      </c>
      <c r="AX23" s="29" t="s">
        <v>107</v>
      </c>
    </row>
    <row r="24" spans="1:50" x14ac:dyDescent="0.15">
      <c r="A24" s="14" t="s">
        <v>43</v>
      </c>
      <c r="B24" s="14" t="s">
        <v>46</v>
      </c>
      <c r="C24" s="14" t="s">
        <v>49</v>
      </c>
      <c r="D24" s="14" t="s">
        <v>52</v>
      </c>
      <c r="E24" s="14" t="s">
        <v>56</v>
      </c>
      <c r="F24" s="14" t="s">
        <v>8</v>
      </c>
      <c r="G24" s="14" t="s">
        <v>11</v>
      </c>
      <c r="H24" s="14" t="s">
        <v>61</v>
      </c>
      <c r="I24" s="19">
        <v>4640096.9450717773</v>
      </c>
      <c r="J24" s="20" t="s">
        <v>20</v>
      </c>
      <c r="K24" s="14" t="s">
        <v>67</v>
      </c>
      <c r="L24" s="21">
        <v>45933</v>
      </c>
      <c r="M24" s="21">
        <v>46010</v>
      </c>
      <c r="N24" s="22">
        <v>5.7534246575342465E-2</v>
      </c>
      <c r="O24" s="22">
        <v>0</v>
      </c>
      <c r="P24" s="22">
        <v>8.6773796249991229</v>
      </c>
      <c r="Q24" s="14" t="s">
        <v>75</v>
      </c>
      <c r="R24" s="22">
        <v>0</v>
      </c>
      <c r="S24" s="22">
        <v>0</v>
      </c>
      <c r="T24" s="14" t="s">
        <v>57</v>
      </c>
      <c r="U24" s="14" t="s">
        <v>57</v>
      </c>
      <c r="V24" s="22" t="s">
        <v>57</v>
      </c>
      <c r="W24" s="22" t="s">
        <v>57</v>
      </c>
      <c r="X24" s="22">
        <v>5.7534246575342465E-2</v>
      </c>
      <c r="Y24" s="14" t="s">
        <v>57</v>
      </c>
      <c r="Z24" s="14" t="s">
        <v>86</v>
      </c>
      <c r="AA24" s="22">
        <v>0</v>
      </c>
      <c r="AB24" s="22">
        <v>1</v>
      </c>
      <c r="AC24" s="22">
        <v>1</v>
      </c>
      <c r="AD24" s="19">
        <v>4640096.9450717773</v>
      </c>
      <c r="AE24" s="22">
        <v>0.2449489742783178</v>
      </c>
      <c r="AF24" s="19">
        <v>1136586.9872472878</v>
      </c>
      <c r="AG24" s="22">
        <v>20</v>
      </c>
      <c r="AH24" s="22">
        <v>80</v>
      </c>
      <c r="AI24" s="19">
        <v>227317.39744945755</v>
      </c>
      <c r="AJ24" s="14" t="s">
        <v>27</v>
      </c>
      <c r="AK24" s="22">
        <v>0</v>
      </c>
      <c r="AL24" s="22">
        <v>0</v>
      </c>
      <c r="AM24" s="14" t="s">
        <v>57</v>
      </c>
      <c r="AN24" s="26">
        <v>8.6773796249991236E-2</v>
      </c>
      <c r="AO24" s="27">
        <v>6755.25</v>
      </c>
      <c r="AP24" s="26">
        <v>0</v>
      </c>
      <c r="AQ24" s="27">
        <v>6828</v>
      </c>
      <c r="AR24" s="28">
        <v>156.63</v>
      </c>
      <c r="AS24" s="26">
        <v>0</v>
      </c>
      <c r="AT24" s="26">
        <v>0</v>
      </c>
      <c r="AU24" s="26">
        <v>0</v>
      </c>
      <c r="AV24" s="26">
        <v>43492.328287439421</v>
      </c>
      <c r="AW24" s="26">
        <v>278405.81670430664</v>
      </c>
      <c r="AX24" s="29" t="s">
        <v>107</v>
      </c>
    </row>
    <row r="25" spans="1:50" x14ac:dyDescent="0.15">
      <c r="A25" s="14" t="s">
        <v>43</v>
      </c>
      <c r="B25" s="14" t="s">
        <v>46</v>
      </c>
      <c r="C25" s="14" t="s">
        <v>49</v>
      </c>
      <c r="D25" s="14" t="s">
        <v>52</v>
      </c>
      <c r="E25" s="14" t="s">
        <v>56</v>
      </c>
      <c r="F25" s="14" t="s">
        <v>8</v>
      </c>
      <c r="G25" s="14" t="s">
        <v>11</v>
      </c>
      <c r="H25" s="14" t="s">
        <v>61</v>
      </c>
      <c r="I25" s="19">
        <v>18560388.040608499</v>
      </c>
      <c r="J25" s="20" t="s">
        <v>20</v>
      </c>
      <c r="K25" s="14" t="s">
        <v>67</v>
      </c>
      <c r="L25" s="21">
        <v>45933</v>
      </c>
      <c r="M25" s="21">
        <v>46010</v>
      </c>
      <c r="N25" s="22">
        <v>5.7534246575342465E-2</v>
      </c>
      <c r="O25" s="22">
        <v>0</v>
      </c>
      <c r="P25" s="22">
        <v>8.6773796249991229</v>
      </c>
      <c r="Q25" s="14" t="s">
        <v>75</v>
      </c>
      <c r="R25" s="22">
        <v>0</v>
      </c>
      <c r="S25" s="22">
        <v>0</v>
      </c>
      <c r="T25" s="14" t="s">
        <v>57</v>
      </c>
      <c r="U25" s="14" t="s">
        <v>57</v>
      </c>
      <c r="V25" s="22" t="s">
        <v>57</v>
      </c>
      <c r="W25" s="22" t="s">
        <v>57</v>
      </c>
      <c r="X25" s="22">
        <v>5.7534246575342465E-2</v>
      </c>
      <c r="Y25" s="14" t="s">
        <v>57</v>
      </c>
      <c r="Z25" s="14" t="s">
        <v>86</v>
      </c>
      <c r="AA25" s="22">
        <v>0</v>
      </c>
      <c r="AB25" s="22">
        <v>1</v>
      </c>
      <c r="AC25" s="22">
        <v>1</v>
      </c>
      <c r="AD25" s="19">
        <v>18560388.040608499</v>
      </c>
      <c r="AE25" s="22">
        <v>0.2449489742783178</v>
      </c>
      <c r="AF25" s="19">
        <v>4546348.0127546089</v>
      </c>
      <c r="AG25" s="22">
        <v>20</v>
      </c>
      <c r="AH25" s="22">
        <v>80</v>
      </c>
      <c r="AI25" s="19">
        <v>909269.60255092173</v>
      </c>
      <c r="AJ25" s="14" t="s">
        <v>27</v>
      </c>
      <c r="AK25" s="22">
        <v>0</v>
      </c>
      <c r="AL25" s="22">
        <v>0</v>
      </c>
      <c r="AM25" s="14" t="s">
        <v>57</v>
      </c>
      <c r="AN25" s="26">
        <v>0.34709518499996495</v>
      </c>
      <c r="AO25" s="27">
        <v>6755.25</v>
      </c>
      <c r="AP25" s="26">
        <v>0</v>
      </c>
      <c r="AQ25" s="27">
        <v>6828</v>
      </c>
      <c r="AR25" s="28">
        <v>156.63</v>
      </c>
      <c r="AS25" s="26">
        <v>0</v>
      </c>
      <c r="AT25" s="26">
        <v>0</v>
      </c>
      <c r="AU25" s="26">
        <v>0</v>
      </c>
      <c r="AV25" s="26">
        <v>173290.00448581576</v>
      </c>
      <c r="AW25" s="26">
        <v>1113623.2824365098</v>
      </c>
      <c r="AX25" s="29" t="s">
        <v>107</v>
      </c>
    </row>
    <row r="26" spans="1:50" x14ac:dyDescent="0.15">
      <c r="A26" s="14" t="s">
        <v>43</v>
      </c>
      <c r="B26" s="14" t="s">
        <v>46</v>
      </c>
      <c r="C26" s="14" t="s">
        <v>49</v>
      </c>
      <c r="D26" s="14" t="s">
        <v>52</v>
      </c>
      <c r="E26" s="14" t="s">
        <v>56</v>
      </c>
      <c r="F26" s="14" t="s">
        <v>8</v>
      </c>
      <c r="G26" s="14" t="s">
        <v>11</v>
      </c>
      <c r="H26" s="14" t="s">
        <v>61</v>
      </c>
      <c r="I26" s="19">
        <v>4640096.9450717773</v>
      </c>
      <c r="J26" s="20" t="s">
        <v>20</v>
      </c>
      <c r="K26" s="14" t="s">
        <v>67</v>
      </c>
      <c r="L26" s="21">
        <v>45933</v>
      </c>
      <c r="M26" s="21">
        <v>46010</v>
      </c>
      <c r="N26" s="22">
        <v>5.7534246575342465E-2</v>
      </c>
      <c r="O26" s="22">
        <v>0</v>
      </c>
      <c r="P26" s="22">
        <v>8.6773796249991229</v>
      </c>
      <c r="Q26" s="14" t="s">
        <v>75</v>
      </c>
      <c r="R26" s="22">
        <v>0</v>
      </c>
      <c r="S26" s="22">
        <v>0</v>
      </c>
      <c r="T26" s="14" t="s">
        <v>57</v>
      </c>
      <c r="U26" s="14" t="s">
        <v>57</v>
      </c>
      <c r="V26" s="22" t="s">
        <v>57</v>
      </c>
      <c r="W26" s="22" t="s">
        <v>57</v>
      </c>
      <c r="X26" s="22">
        <v>5.7534246575342465E-2</v>
      </c>
      <c r="Y26" s="14" t="s">
        <v>57</v>
      </c>
      <c r="Z26" s="14" t="s">
        <v>86</v>
      </c>
      <c r="AA26" s="22">
        <v>0</v>
      </c>
      <c r="AB26" s="22">
        <v>1</v>
      </c>
      <c r="AC26" s="22">
        <v>1</v>
      </c>
      <c r="AD26" s="19">
        <v>4640096.9450717773</v>
      </c>
      <c r="AE26" s="22">
        <v>0.2449489742783178</v>
      </c>
      <c r="AF26" s="19">
        <v>1136586.9872472878</v>
      </c>
      <c r="AG26" s="22">
        <v>20</v>
      </c>
      <c r="AH26" s="22">
        <v>80</v>
      </c>
      <c r="AI26" s="19">
        <v>227317.39744945755</v>
      </c>
      <c r="AJ26" s="14" t="s">
        <v>27</v>
      </c>
      <c r="AK26" s="22">
        <v>0</v>
      </c>
      <c r="AL26" s="22">
        <v>0</v>
      </c>
      <c r="AM26" s="14" t="s">
        <v>57</v>
      </c>
      <c r="AN26" s="26">
        <v>8.6773796249991236E-2</v>
      </c>
      <c r="AO26" s="27">
        <v>6755.25</v>
      </c>
      <c r="AP26" s="26">
        <v>0</v>
      </c>
      <c r="AQ26" s="27">
        <v>6828</v>
      </c>
      <c r="AR26" s="28">
        <v>156.63</v>
      </c>
      <c r="AS26" s="26">
        <v>0</v>
      </c>
      <c r="AT26" s="26">
        <v>0</v>
      </c>
      <c r="AU26" s="26">
        <v>0</v>
      </c>
      <c r="AV26" s="26">
        <v>42982.651548440568</v>
      </c>
      <c r="AW26" s="26">
        <v>278405.81670430664</v>
      </c>
      <c r="AX26" s="29" t="s">
        <v>107</v>
      </c>
    </row>
    <row r="27" spans="1:50" x14ac:dyDescent="0.15">
      <c r="A27" s="14" t="s">
        <v>43</v>
      </c>
      <c r="B27" s="14" t="s">
        <v>46</v>
      </c>
      <c r="C27" s="14" t="s">
        <v>49</v>
      </c>
      <c r="D27" s="14" t="s">
        <v>52</v>
      </c>
      <c r="E27" s="14" t="s">
        <v>56</v>
      </c>
      <c r="F27" s="14" t="s">
        <v>8</v>
      </c>
      <c r="G27" s="14" t="s">
        <v>11</v>
      </c>
      <c r="H27" s="14" t="s">
        <v>61</v>
      </c>
      <c r="I27" s="19">
        <v>4640096.9450717773</v>
      </c>
      <c r="J27" s="20" t="s">
        <v>20</v>
      </c>
      <c r="K27" s="14" t="s">
        <v>67</v>
      </c>
      <c r="L27" s="21">
        <v>45933</v>
      </c>
      <c r="M27" s="21">
        <v>46010</v>
      </c>
      <c r="N27" s="22">
        <v>5.7534246575342465E-2</v>
      </c>
      <c r="O27" s="22">
        <v>0</v>
      </c>
      <c r="P27" s="22">
        <v>8.6773796249991229</v>
      </c>
      <c r="Q27" s="14" t="s">
        <v>75</v>
      </c>
      <c r="R27" s="22">
        <v>0</v>
      </c>
      <c r="S27" s="22">
        <v>0</v>
      </c>
      <c r="T27" s="14" t="s">
        <v>57</v>
      </c>
      <c r="U27" s="14" t="s">
        <v>57</v>
      </c>
      <c r="V27" s="22" t="s">
        <v>57</v>
      </c>
      <c r="W27" s="22" t="s">
        <v>57</v>
      </c>
      <c r="X27" s="22">
        <v>5.7534246575342465E-2</v>
      </c>
      <c r="Y27" s="14" t="s">
        <v>57</v>
      </c>
      <c r="Z27" s="14" t="s">
        <v>86</v>
      </c>
      <c r="AA27" s="22">
        <v>0</v>
      </c>
      <c r="AB27" s="22">
        <v>1</v>
      </c>
      <c r="AC27" s="22">
        <v>1</v>
      </c>
      <c r="AD27" s="19">
        <v>4640096.9450717773</v>
      </c>
      <c r="AE27" s="22">
        <v>0.2449489742783178</v>
      </c>
      <c r="AF27" s="19">
        <v>1136586.9872472878</v>
      </c>
      <c r="AG27" s="22">
        <v>20</v>
      </c>
      <c r="AH27" s="22">
        <v>80</v>
      </c>
      <c r="AI27" s="19">
        <v>227317.39744945755</v>
      </c>
      <c r="AJ27" s="14" t="s">
        <v>27</v>
      </c>
      <c r="AK27" s="22">
        <v>0</v>
      </c>
      <c r="AL27" s="22">
        <v>0</v>
      </c>
      <c r="AM27" s="14" t="s">
        <v>57</v>
      </c>
      <c r="AN27" s="26">
        <v>8.6773796249991236E-2</v>
      </c>
      <c r="AO27" s="27">
        <v>6755.25</v>
      </c>
      <c r="AP27" s="26">
        <v>0</v>
      </c>
      <c r="AQ27" s="27">
        <v>6828</v>
      </c>
      <c r="AR27" s="28">
        <v>156.63</v>
      </c>
      <c r="AS27" s="26">
        <v>0</v>
      </c>
      <c r="AT27" s="26">
        <v>0</v>
      </c>
      <c r="AU27" s="26">
        <v>0</v>
      </c>
      <c r="AV27" s="26">
        <v>42812.759302107617</v>
      </c>
      <c r="AW27" s="26">
        <v>278405.81670430664</v>
      </c>
      <c r="AX27" s="29" t="s">
        <v>107</v>
      </c>
    </row>
    <row r="28" spans="1:50" x14ac:dyDescent="0.15">
      <c r="A28" s="14" t="s">
        <v>43</v>
      </c>
      <c r="B28" s="14" t="s">
        <v>46</v>
      </c>
      <c r="C28" s="14" t="s">
        <v>49</v>
      </c>
      <c r="D28" s="14" t="s">
        <v>52</v>
      </c>
      <c r="E28" s="14" t="s">
        <v>56</v>
      </c>
      <c r="F28" s="14" t="s">
        <v>8</v>
      </c>
      <c r="G28" s="14" t="s">
        <v>11</v>
      </c>
      <c r="H28" s="14" t="s">
        <v>61</v>
      </c>
      <c r="I28" s="19">
        <v>4640096.9450717773</v>
      </c>
      <c r="J28" s="20" t="s">
        <v>20</v>
      </c>
      <c r="K28" s="14" t="s">
        <v>67</v>
      </c>
      <c r="L28" s="21">
        <v>45933</v>
      </c>
      <c r="M28" s="21">
        <v>46010</v>
      </c>
      <c r="N28" s="22">
        <v>5.7534246575342465E-2</v>
      </c>
      <c r="O28" s="22">
        <v>0</v>
      </c>
      <c r="P28" s="22">
        <v>8.6773796249991229</v>
      </c>
      <c r="Q28" s="14" t="s">
        <v>75</v>
      </c>
      <c r="R28" s="22">
        <v>0</v>
      </c>
      <c r="S28" s="22">
        <v>0</v>
      </c>
      <c r="T28" s="14" t="s">
        <v>57</v>
      </c>
      <c r="U28" s="14" t="s">
        <v>57</v>
      </c>
      <c r="V28" s="22" t="s">
        <v>57</v>
      </c>
      <c r="W28" s="22" t="s">
        <v>57</v>
      </c>
      <c r="X28" s="22">
        <v>5.7534246575342465E-2</v>
      </c>
      <c r="Y28" s="14" t="s">
        <v>57</v>
      </c>
      <c r="Z28" s="14" t="s">
        <v>86</v>
      </c>
      <c r="AA28" s="22">
        <v>0</v>
      </c>
      <c r="AB28" s="22">
        <v>1</v>
      </c>
      <c r="AC28" s="22">
        <v>1</v>
      </c>
      <c r="AD28" s="19">
        <v>4640096.9450717773</v>
      </c>
      <c r="AE28" s="22">
        <v>0.2449489742783178</v>
      </c>
      <c r="AF28" s="19">
        <v>1136586.9872472878</v>
      </c>
      <c r="AG28" s="22">
        <v>20</v>
      </c>
      <c r="AH28" s="22">
        <v>80</v>
      </c>
      <c r="AI28" s="19">
        <v>227317.39744945755</v>
      </c>
      <c r="AJ28" s="14" t="s">
        <v>27</v>
      </c>
      <c r="AK28" s="22">
        <v>0</v>
      </c>
      <c r="AL28" s="22">
        <v>0</v>
      </c>
      <c r="AM28" s="14" t="s">
        <v>57</v>
      </c>
      <c r="AN28" s="26">
        <v>8.6773796249991236E-2</v>
      </c>
      <c r="AO28" s="27">
        <v>6755.25</v>
      </c>
      <c r="AP28" s="26">
        <v>0</v>
      </c>
      <c r="AQ28" s="27">
        <v>6828</v>
      </c>
      <c r="AR28" s="28">
        <v>156.63</v>
      </c>
      <c r="AS28" s="26">
        <v>0</v>
      </c>
      <c r="AT28" s="26">
        <v>0</v>
      </c>
      <c r="AU28" s="26">
        <v>0</v>
      </c>
      <c r="AV28" s="26">
        <v>42472.974809441715</v>
      </c>
      <c r="AW28" s="26">
        <v>278405.81670430664</v>
      </c>
      <c r="AX28" s="29" t="s">
        <v>107</v>
      </c>
    </row>
    <row r="29" spans="1:50" x14ac:dyDescent="0.15">
      <c r="A29" s="14" t="s">
        <v>43</v>
      </c>
      <c r="B29" s="14" t="s">
        <v>46</v>
      </c>
      <c r="C29" s="14" t="s">
        <v>49</v>
      </c>
      <c r="D29" s="14" t="s">
        <v>52</v>
      </c>
      <c r="E29" s="14" t="s">
        <v>56</v>
      </c>
      <c r="F29" s="14" t="s">
        <v>8</v>
      </c>
      <c r="G29" s="14" t="s">
        <v>11</v>
      </c>
      <c r="H29" s="14" t="s">
        <v>61</v>
      </c>
      <c r="I29" s="19">
        <v>4640096.9450717773</v>
      </c>
      <c r="J29" s="20" t="s">
        <v>20</v>
      </c>
      <c r="K29" s="14" t="s">
        <v>67</v>
      </c>
      <c r="L29" s="21">
        <v>45939</v>
      </c>
      <c r="M29" s="21">
        <v>46010</v>
      </c>
      <c r="N29" s="22">
        <v>5.7534246575342465E-2</v>
      </c>
      <c r="O29" s="22">
        <v>0</v>
      </c>
      <c r="P29" s="22">
        <v>8.6773796249991229</v>
      </c>
      <c r="Q29" s="14" t="s">
        <v>75</v>
      </c>
      <c r="R29" s="22">
        <v>0</v>
      </c>
      <c r="S29" s="22">
        <v>0</v>
      </c>
      <c r="T29" s="14" t="s">
        <v>57</v>
      </c>
      <c r="U29" s="14" t="s">
        <v>57</v>
      </c>
      <c r="V29" s="22" t="s">
        <v>57</v>
      </c>
      <c r="W29" s="22" t="s">
        <v>57</v>
      </c>
      <c r="X29" s="22">
        <v>5.7534246575342465E-2</v>
      </c>
      <c r="Y29" s="14" t="s">
        <v>57</v>
      </c>
      <c r="Z29" s="14" t="s">
        <v>86</v>
      </c>
      <c r="AA29" s="22">
        <v>0</v>
      </c>
      <c r="AB29" s="22">
        <v>1</v>
      </c>
      <c r="AC29" s="22">
        <v>1</v>
      </c>
      <c r="AD29" s="19">
        <v>4640096.9450717773</v>
      </c>
      <c r="AE29" s="22">
        <v>0.2449489742783178</v>
      </c>
      <c r="AF29" s="19">
        <v>1136586.9872472878</v>
      </c>
      <c r="AG29" s="22">
        <v>20</v>
      </c>
      <c r="AH29" s="22">
        <v>80</v>
      </c>
      <c r="AI29" s="19">
        <v>227317.39744945755</v>
      </c>
      <c r="AJ29" s="14" t="s">
        <v>27</v>
      </c>
      <c r="AK29" s="22">
        <v>0</v>
      </c>
      <c r="AL29" s="22">
        <v>0</v>
      </c>
      <c r="AM29" s="14" t="s">
        <v>57</v>
      </c>
      <c r="AN29" s="26">
        <v>8.6773796249991236E-2</v>
      </c>
      <c r="AO29" s="27">
        <v>6755.25</v>
      </c>
      <c r="AP29" s="26">
        <v>0</v>
      </c>
      <c r="AQ29" s="27">
        <v>6828</v>
      </c>
      <c r="AR29" s="28">
        <v>156.63</v>
      </c>
      <c r="AS29" s="26">
        <v>0</v>
      </c>
      <c r="AT29" s="26">
        <v>0</v>
      </c>
      <c r="AU29" s="26">
        <v>0</v>
      </c>
      <c r="AV29" s="26">
        <v>34997.715970791876</v>
      </c>
      <c r="AW29" s="26">
        <v>278405.81670430664</v>
      </c>
      <c r="AX29" s="29" t="s">
        <v>107</v>
      </c>
    </row>
    <row r="30" spans="1:50" x14ac:dyDescent="0.15">
      <c r="A30" s="14" t="s">
        <v>43</v>
      </c>
      <c r="B30" s="14" t="s">
        <v>46</v>
      </c>
      <c r="C30" s="14" t="s">
        <v>49</v>
      </c>
      <c r="D30" s="14" t="s">
        <v>52</v>
      </c>
      <c r="E30" s="14" t="s">
        <v>56</v>
      </c>
      <c r="F30" s="14" t="s">
        <v>8</v>
      </c>
      <c r="G30" s="14" t="s">
        <v>11</v>
      </c>
      <c r="H30" s="14" t="s">
        <v>61</v>
      </c>
      <c r="I30" s="19">
        <v>4640096.9450717773</v>
      </c>
      <c r="J30" s="20" t="s">
        <v>20</v>
      </c>
      <c r="K30" s="14" t="s">
        <v>67</v>
      </c>
      <c r="L30" s="21">
        <v>45939</v>
      </c>
      <c r="M30" s="21">
        <v>46010</v>
      </c>
      <c r="N30" s="22">
        <v>5.7534246575342465E-2</v>
      </c>
      <c r="O30" s="22">
        <v>0</v>
      </c>
      <c r="P30" s="22">
        <v>8.6773796249991229</v>
      </c>
      <c r="Q30" s="14" t="s">
        <v>75</v>
      </c>
      <c r="R30" s="22">
        <v>0</v>
      </c>
      <c r="S30" s="22">
        <v>0</v>
      </c>
      <c r="T30" s="14" t="s">
        <v>57</v>
      </c>
      <c r="U30" s="14" t="s">
        <v>57</v>
      </c>
      <c r="V30" s="22" t="s">
        <v>57</v>
      </c>
      <c r="W30" s="22" t="s">
        <v>57</v>
      </c>
      <c r="X30" s="22">
        <v>5.7534246575342465E-2</v>
      </c>
      <c r="Y30" s="14" t="s">
        <v>57</v>
      </c>
      <c r="Z30" s="14" t="s">
        <v>86</v>
      </c>
      <c r="AA30" s="22">
        <v>0</v>
      </c>
      <c r="AB30" s="22">
        <v>1</v>
      </c>
      <c r="AC30" s="22">
        <v>1</v>
      </c>
      <c r="AD30" s="19">
        <v>4640096.9450717773</v>
      </c>
      <c r="AE30" s="22">
        <v>0.2449489742783178</v>
      </c>
      <c r="AF30" s="19">
        <v>1136586.9872472878</v>
      </c>
      <c r="AG30" s="22">
        <v>20</v>
      </c>
      <c r="AH30" s="22">
        <v>80</v>
      </c>
      <c r="AI30" s="19">
        <v>227317.39744945755</v>
      </c>
      <c r="AJ30" s="14" t="s">
        <v>27</v>
      </c>
      <c r="AK30" s="22">
        <v>0</v>
      </c>
      <c r="AL30" s="22">
        <v>0</v>
      </c>
      <c r="AM30" s="14" t="s">
        <v>57</v>
      </c>
      <c r="AN30" s="26">
        <v>8.6773796249991236E-2</v>
      </c>
      <c r="AO30" s="27">
        <v>6755.25</v>
      </c>
      <c r="AP30" s="26">
        <v>0</v>
      </c>
      <c r="AQ30" s="27">
        <v>6828</v>
      </c>
      <c r="AR30" s="28">
        <v>156.63</v>
      </c>
      <c r="AS30" s="26">
        <v>0</v>
      </c>
      <c r="AT30" s="26">
        <v>0</v>
      </c>
      <c r="AU30" s="26">
        <v>0</v>
      </c>
      <c r="AV30" s="26">
        <v>34148.254739127122</v>
      </c>
      <c r="AW30" s="26">
        <v>278405.81670430664</v>
      </c>
      <c r="AX30" s="29" t="s">
        <v>107</v>
      </c>
    </row>
    <row r="31" spans="1:50" x14ac:dyDescent="0.15">
      <c r="A31" s="14" t="s">
        <v>43</v>
      </c>
      <c r="B31" s="14" t="s">
        <v>46</v>
      </c>
      <c r="C31" s="14" t="s">
        <v>49</v>
      </c>
      <c r="D31" s="14" t="s">
        <v>52</v>
      </c>
      <c r="E31" s="14" t="s">
        <v>56</v>
      </c>
      <c r="F31" s="14" t="s">
        <v>8</v>
      </c>
      <c r="G31" s="14" t="s">
        <v>11</v>
      </c>
      <c r="H31" s="14" t="s">
        <v>61</v>
      </c>
      <c r="I31" s="19">
        <v>4640096.9450717773</v>
      </c>
      <c r="J31" s="20" t="s">
        <v>20</v>
      </c>
      <c r="K31" s="14" t="s">
        <v>67</v>
      </c>
      <c r="L31" s="21">
        <v>45939</v>
      </c>
      <c r="M31" s="21">
        <v>46010</v>
      </c>
      <c r="N31" s="22">
        <v>5.7534246575342465E-2</v>
      </c>
      <c r="O31" s="22">
        <v>0</v>
      </c>
      <c r="P31" s="22">
        <v>8.6773796249991229</v>
      </c>
      <c r="Q31" s="14" t="s">
        <v>75</v>
      </c>
      <c r="R31" s="22">
        <v>0</v>
      </c>
      <c r="S31" s="22">
        <v>0</v>
      </c>
      <c r="T31" s="14" t="s">
        <v>57</v>
      </c>
      <c r="U31" s="14" t="s">
        <v>57</v>
      </c>
      <c r="V31" s="22" t="s">
        <v>57</v>
      </c>
      <c r="W31" s="22" t="s">
        <v>57</v>
      </c>
      <c r="X31" s="22">
        <v>5.7534246575342465E-2</v>
      </c>
      <c r="Y31" s="14" t="s">
        <v>57</v>
      </c>
      <c r="Z31" s="14" t="s">
        <v>86</v>
      </c>
      <c r="AA31" s="22">
        <v>0</v>
      </c>
      <c r="AB31" s="22">
        <v>1</v>
      </c>
      <c r="AC31" s="22">
        <v>1</v>
      </c>
      <c r="AD31" s="19">
        <v>4640096.9450717773</v>
      </c>
      <c r="AE31" s="22">
        <v>0.2449489742783178</v>
      </c>
      <c r="AF31" s="19">
        <v>1136586.9872472878</v>
      </c>
      <c r="AG31" s="22">
        <v>20</v>
      </c>
      <c r="AH31" s="22">
        <v>80</v>
      </c>
      <c r="AI31" s="19">
        <v>227317.39744945755</v>
      </c>
      <c r="AJ31" s="14" t="s">
        <v>27</v>
      </c>
      <c r="AK31" s="22">
        <v>0</v>
      </c>
      <c r="AL31" s="22">
        <v>0</v>
      </c>
      <c r="AM31" s="14" t="s">
        <v>57</v>
      </c>
      <c r="AN31" s="26">
        <v>8.6773796249991236E-2</v>
      </c>
      <c r="AO31" s="27">
        <v>6755.25</v>
      </c>
      <c r="AP31" s="26">
        <v>0</v>
      </c>
      <c r="AQ31" s="27">
        <v>6828</v>
      </c>
      <c r="AR31" s="28">
        <v>156.63</v>
      </c>
      <c r="AS31" s="26">
        <v>0</v>
      </c>
      <c r="AT31" s="26">
        <v>0</v>
      </c>
      <c r="AU31" s="26">
        <v>0</v>
      </c>
      <c r="AV31" s="26">
        <v>33468.685753795318</v>
      </c>
      <c r="AW31" s="26">
        <v>278405.81670430664</v>
      </c>
      <c r="AX31" s="29" t="s">
        <v>107</v>
      </c>
    </row>
    <row r="32" spans="1:50" x14ac:dyDescent="0.15">
      <c r="A32" s="14" t="s">
        <v>43</v>
      </c>
      <c r="B32" s="14" t="s">
        <v>46</v>
      </c>
      <c r="C32" s="14" t="s">
        <v>49</v>
      </c>
      <c r="D32" s="14" t="s">
        <v>52</v>
      </c>
      <c r="E32" s="14" t="s">
        <v>56</v>
      </c>
      <c r="F32" s="14" t="s">
        <v>8</v>
      </c>
      <c r="G32" s="14" t="s">
        <v>11</v>
      </c>
      <c r="H32" s="14" t="s">
        <v>61</v>
      </c>
      <c r="I32" s="19">
        <v>4640096.9450717773</v>
      </c>
      <c r="J32" s="20" t="s">
        <v>20</v>
      </c>
      <c r="K32" s="14" t="s">
        <v>67</v>
      </c>
      <c r="L32" s="21">
        <v>45939</v>
      </c>
      <c r="M32" s="21">
        <v>46010</v>
      </c>
      <c r="N32" s="22">
        <v>5.7534246575342465E-2</v>
      </c>
      <c r="O32" s="22">
        <v>0</v>
      </c>
      <c r="P32" s="22">
        <v>8.6773796249991229</v>
      </c>
      <c r="Q32" s="14" t="s">
        <v>75</v>
      </c>
      <c r="R32" s="22">
        <v>0</v>
      </c>
      <c r="S32" s="22">
        <v>0</v>
      </c>
      <c r="T32" s="14" t="s">
        <v>57</v>
      </c>
      <c r="U32" s="14" t="s">
        <v>57</v>
      </c>
      <c r="V32" s="22" t="s">
        <v>57</v>
      </c>
      <c r="W32" s="22" t="s">
        <v>57</v>
      </c>
      <c r="X32" s="22">
        <v>5.7534246575342465E-2</v>
      </c>
      <c r="Y32" s="14" t="s">
        <v>57</v>
      </c>
      <c r="Z32" s="14" t="s">
        <v>86</v>
      </c>
      <c r="AA32" s="22">
        <v>0</v>
      </c>
      <c r="AB32" s="22">
        <v>1</v>
      </c>
      <c r="AC32" s="22">
        <v>1</v>
      </c>
      <c r="AD32" s="19">
        <v>4640096.9450717773</v>
      </c>
      <c r="AE32" s="22">
        <v>0.2449489742783178</v>
      </c>
      <c r="AF32" s="19">
        <v>1136586.9872472878</v>
      </c>
      <c r="AG32" s="22">
        <v>20</v>
      </c>
      <c r="AH32" s="22">
        <v>80</v>
      </c>
      <c r="AI32" s="19">
        <v>227317.39744945755</v>
      </c>
      <c r="AJ32" s="14" t="s">
        <v>27</v>
      </c>
      <c r="AK32" s="22">
        <v>0</v>
      </c>
      <c r="AL32" s="22">
        <v>0</v>
      </c>
      <c r="AM32" s="14" t="s">
        <v>57</v>
      </c>
      <c r="AN32" s="26">
        <v>8.6773796249991236E-2</v>
      </c>
      <c r="AO32" s="27">
        <v>6755.25</v>
      </c>
      <c r="AP32" s="26">
        <v>0</v>
      </c>
      <c r="AQ32" s="27">
        <v>6828</v>
      </c>
      <c r="AR32" s="28">
        <v>156.63</v>
      </c>
      <c r="AS32" s="26">
        <v>0</v>
      </c>
      <c r="AT32" s="26">
        <v>0</v>
      </c>
      <c r="AU32" s="26">
        <v>0</v>
      </c>
      <c r="AV32" s="26">
        <v>32959.009014796466</v>
      </c>
      <c r="AW32" s="26">
        <v>278405.81670430664</v>
      </c>
      <c r="AX32" s="29" t="s">
        <v>107</v>
      </c>
    </row>
    <row r="33" spans="1:50" x14ac:dyDescent="0.15">
      <c r="A33" s="14" t="s">
        <v>43</v>
      </c>
      <c r="B33" s="14" t="s">
        <v>46</v>
      </c>
      <c r="C33" s="14" t="s">
        <v>49</v>
      </c>
      <c r="D33" s="14" t="s">
        <v>52</v>
      </c>
      <c r="E33" s="14" t="s">
        <v>56</v>
      </c>
      <c r="F33" s="14" t="s">
        <v>8</v>
      </c>
      <c r="G33" s="14" t="s">
        <v>11</v>
      </c>
      <c r="H33" s="14" t="s">
        <v>61</v>
      </c>
      <c r="I33" s="19">
        <v>4640096.9450717773</v>
      </c>
      <c r="J33" s="20" t="s">
        <v>20</v>
      </c>
      <c r="K33" s="14" t="s">
        <v>67</v>
      </c>
      <c r="L33" s="21">
        <v>45945</v>
      </c>
      <c r="M33" s="21">
        <v>46010</v>
      </c>
      <c r="N33" s="22">
        <v>5.7534246575342465E-2</v>
      </c>
      <c r="O33" s="22">
        <v>0</v>
      </c>
      <c r="P33" s="22">
        <v>8.6773796249991229</v>
      </c>
      <c r="Q33" s="14" t="s">
        <v>75</v>
      </c>
      <c r="R33" s="22">
        <v>0</v>
      </c>
      <c r="S33" s="22">
        <v>0</v>
      </c>
      <c r="T33" s="14" t="s">
        <v>57</v>
      </c>
      <c r="U33" s="14" t="s">
        <v>57</v>
      </c>
      <c r="V33" s="22" t="s">
        <v>57</v>
      </c>
      <c r="W33" s="22" t="s">
        <v>57</v>
      </c>
      <c r="X33" s="22">
        <v>5.7534246575342465E-2</v>
      </c>
      <c r="Y33" s="14" t="s">
        <v>57</v>
      </c>
      <c r="Z33" s="14" t="s">
        <v>86</v>
      </c>
      <c r="AA33" s="22">
        <v>0</v>
      </c>
      <c r="AB33" s="22">
        <v>1</v>
      </c>
      <c r="AC33" s="22">
        <v>1</v>
      </c>
      <c r="AD33" s="19">
        <v>4640096.9450717773</v>
      </c>
      <c r="AE33" s="22">
        <v>0.2449489742783178</v>
      </c>
      <c r="AF33" s="19">
        <v>1136586.9872472878</v>
      </c>
      <c r="AG33" s="22">
        <v>20</v>
      </c>
      <c r="AH33" s="22">
        <v>80</v>
      </c>
      <c r="AI33" s="19">
        <v>227317.39744945755</v>
      </c>
      <c r="AJ33" s="14" t="s">
        <v>27</v>
      </c>
      <c r="AK33" s="22">
        <v>0</v>
      </c>
      <c r="AL33" s="22">
        <v>0</v>
      </c>
      <c r="AM33" s="14" t="s">
        <v>57</v>
      </c>
      <c r="AN33" s="26">
        <v>8.6773796249991236E-2</v>
      </c>
      <c r="AO33" s="27">
        <v>6755.25</v>
      </c>
      <c r="AP33" s="26">
        <v>0</v>
      </c>
      <c r="AQ33" s="27">
        <v>6828</v>
      </c>
      <c r="AR33" s="28">
        <v>156.63</v>
      </c>
      <c r="AS33" s="26">
        <v>0</v>
      </c>
      <c r="AT33" s="26">
        <v>0</v>
      </c>
      <c r="AU33" s="26">
        <v>0</v>
      </c>
      <c r="AV33" s="26">
        <v>77300.885307696648</v>
      </c>
      <c r="AW33" s="26">
        <v>278405.81670430664</v>
      </c>
      <c r="AX33" s="29" t="s">
        <v>107</v>
      </c>
    </row>
    <row r="34" spans="1:50" x14ac:dyDescent="0.15">
      <c r="A34" s="14" t="s">
        <v>43</v>
      </c>
      <c r="B34" s="14" t="s">
        <v>46</v>
      </c>
      <c r="C34" s="14" t="s">
        <v>49</v>
      </c>
      <c r="D34" s="14" t="s">
        <v>52</v>
      </c>
      <c r="E34" s="14" t="s">
        <v>56</v>
      </c>
      <c r="F34" s="14" t="s">
        <v>8</v>
      </c>
      <c r="G34" s="14" t="s">
        <v>11</v>
      </c>
      <c r="H34" s="14" t="s">
        <v>61</v>
      </c>
      <c r="I34" s="19">
        <v>4640096.9450717773</v>
      </c>
      <c r="J34" s="20" t="s">
        <v>20</v>
      </c>
      <c r="K34" s="14" t="s">
        <v>67</v>
      </c>
      <c r="L34" s="21">
        <v>45945</v>
      </c>
      <c r="M34" s="21">
        <v>46010</v>
      </c>
      <c r="N34" s="22">
        <v>5.7534246575342465E-2</v>
      </c>
      <c r="O34" s="22">
        <v>0</v>
      </c>
      <c r="P34" s="22">
        <v>8.6773796249991229</v>
      </c>
      <c r="Q34" s="14" t="s">
        <v>75</v>
      </c>
      <c r="R34" s="22">
        <v>0</v>
      </c>
      <c r="S34" s="22">
        <v>0</v>
      </c>
      <c r="T34" s="14" t="s">
        <v>57</v>
      </c>
      <c r="U34" s="14" t="s">
        <v>57</v>
      </c>
      <c r="V34" s="22" t="s">
        <v>57</v>
      </c>
      <c r="W34" s="22" t="s">
        <v>57</v>
      </c>
      <c r="X34" s="22">
        <v>5.7534246575342465E-2</v>
      </c>
      <c r="Y34" s="14" t="s">
        <v>57</v>
      </c>
      <c r="Z34" s="14" t="s">
        <v>86</v>
      </c>
      <c r="AA34" s="22">
        <v>0</v>
      </c>
      <c r="AB34" s="22">
        <v>1</v>
      </c>
      <c r="AC34" s="22">
        <v>1</v>
      </c>
      <c r="AD34" s="19">
        <v>4640096.9450717773</v>
      </c>
      <c r="AE34" s="22">
        <v>0.2449489742783178</v>
      </c>
      <c r="AF34" s="19">
        <v>1136586.9872472878</v>
      </c>
      <c r="AG34" s="22">
        <v>20</v>
      </c>
      <c r="AH34" s="22">
        <v>80</v>
      </c>
      <c r="AI34" s="19">
        <v>227317.39744945755</v>
      </c>
      <c r="AJ34" s="14" t="s">
        <v>27</v>
      </c>
      <c r="AK34" s="22">
        <v>0</v>
      </c>
      <c r="AL34" s="22">
        <v>0</v>
      </c>
      <c r="AM34" s="14" t="s">
        <v>57</v>
      </c>
      <c r="AN34" s="26">
        <v>8.6773796249991236E-2</v>
      </c>
      <c r="AO34" s="27">
        <v>6755.25</v>
      </c>
      <c r="AP34" s="26">
        <v>0</v>
      </c>
      <c r="AQ34" s="27">
        <v>6828</v>
      </c>
      <c r="AR34" s="28">
        <v>156.63</v>
      </c>
      <c r="AS34" s="26">
        <v>0</v>
      </c>
      <c r="AT34" s="26">
        <v>0</v>
      </c>
      <c r="AU34" s="26">
        <v>0</v>
      </c>
      <c r="AV34" s="26">
        <v>76791.208568697795</v>
      </c>
      <c r="AW34" s="26">
        <v>278405.81670430664</v>
      </c>
      <c r="AX34" s="29" t="s">
        <v>107</v>
      </c>
    </row>
    <row r="35" spans="1:50" x14ac:dyDescent="0.15">
      <c r="A35" s="14" t="s">
        <v>43</v>
      </c>
      <c r="B35" s="14" t="s">
        <v>46</v>
      </c>
      <c r="C35" s="14" t="s">
        <v>49</v>
      </c>
      <c r="D35" s="14" t="s">
        <v>52</v>
      </c>
      <c r="E35" s="14" t="s">
        <v>56</v>
      </c>
      <c r="F35" s="14" t="s">
        <v>8</v>
      </c>
      <c r="G35" s="14" t="s">
        <v>11</v>
      </c>
      <c r="H35" s="14" t="s">
        <v>61</v>
      </c>
      <c r="I35" s="19">
        <v>9280193.9769173507</v>
      </c>
      <c r="J35" s="20" t="s">
        <v>20</v>
      </c>
      <c r="K35" s="14" t="s">
        <v>67</v>
      </c>
      <c r="L35" s="21">
        <v>45945</v>
      </c>
      <c r="M35" s="21">
        <v>46010</v>
      </c>
      <c r="N35" s="22">
        <v>5.7534246575342465E-2</v>
      </c>
      <c r="O35" s="22">
        <v>0</v>
      </c>
      <c r="P35" s="22">
        <v>8.6773796249991229</v>
      </c>
      <c r="Q35" s="14" t="s">
        <v>75</v>
      </c>
      <c r="R35" s="22">
        <v>0</v>
      </c>
      <c r="S35" s="22">
        <v>0</v>
      </c>
      <c r="T35" s="14" t="s">
        <v>57</v>
      </c>
      <c r="U35" s="14" t="s">
        <v>57</v>
      </c>
      <c r="V35" s="22" t="s">
        <v>57</v>
      </c>
      <c r="W35" s="22" t="s">
        <v>57</v>
      </c>
      <c r="X35" s="22">
        <v>5.7534246575342465E-2</v>
      </c>
      <c r="Y35" s="14" t="s">
        <v>57</v>
      </c>
      <c r="Z35" s="14" t="s">
        <v>86</v>
      </c>
      <c r="AA35" s="22">
        <v>0</v>
      </c>
      <c r="AB35" s="22">
        <v>1</v>
      </c>
      <c r="AC35" s="22">
        <v>1</v>
      </c>
      <c r="AD35" s="19">
        <v>9280193.9769173507</v>
      </c>
      <c r="AE35" s="22">
        <v>0.2449489742783178</v>
      </c>
      <c r="AF35" s="19">
        <v>2273173.9957497283</v>
      </c>
      <c r="AG35" s="22">
        <v>20</v>
      </c>
      <c r="AH35" s="22">
        <v>80</v>
      </c>
      <c r="AI35" s="19">
        <v>454634.79914994561</v>
      </c>
      <c r="AJ35" s="14" t="s">
        <v>27</v>
      </c>
      <c r="AK35" s="22">
        <v>0</v>
      </c>
      <c r="AL35" s="22">
        <v>0</v>
      </c>
      <c r="AM35" s="14" t="s">
        <v>57</v>
      </c>
      <c r="AN35" s="26">
        <v>0.17354759249998247</v>
      </c>
      <c r="AO35" s="27">
        <v>6755.25</v>
      </c>
      <c r="AP35" s="26">
        <v>0</v>
      </c>
      <c r="AQ35" s="27">
        <v>6828</v>
      </c>
      <c r="AR35" s="28">
        <v>156.63</v>
      </c>
      <c r="AS35" s="26">
        <v>0</v>
      </c>
      <c r="AT35" s="26">
        <v>0</v>
      </c>
      <c r="AU35" s="26">
        <v>0</v>
      </c>
      <c r="AV35" s="26">
        <v>153242.7194185257</v>
      </c>
      <c r="AW35" s="26">
        <v>556811.63861504116</v>
      </c>
      <c r="AX35" s="29" t="s">
        <v>107</v>
      </c>
    </row>
    <row r="36" spans="1:50" x14ac:dyDescent="0.15">
      <c r="A36" s="14" t="s">
        <v>43</v>
      </c>
      <c r="B36" s="14" t="s">
        <v>46</v>
      </c>
      <c r="C36" s="14" t="s">
        <v>49</v>
      </c>
      <c r="D36" s="14" t="s">
        <v>52</v>
      </c>
      <c r="E36" s="14" t="s">
        <v>56</v>
      </c>
      <c r="F36" s="14" t="s">
        <v>8</v>
      </c>
      <c r="G36" s="14" t="s">
        <v>11</v>
      </c>
      <c r="H36" s="14" t="s">
        <v>61</v>
      </c>
      <c r="I36" s="19">
        <v>4640096.9450717773</v>
      </c>
      <c r="J36" s="20" t="s">
        <v>20</v>
      </c>
      <c r="K36" s="14" t="s">
        <v>67</v>
      </c>
      <c r="L36" s="21">
        <v>45946</v>
      </c>
      <c r="M36" s="21">
        <v>46010</v>
      </c>
      <c r="N36" s="22">
        <v>5.7534246575342465E-2</v>
      </c>
      <c r="O36" s="22">
        <v>0</v>
      </c>
      <c r="P36" s="22">
        <v>8.6773796249991229</v>
      </c>
      <c r="Q36" s="14" t="s">
        <v>75</v>
      </c>
      <c r="R36" s="22">
        <v>0</v>
      </c>
      <c r="S36" s="22">
        <v>0</v>
      </c>
      <c r="T36" s="14" t="s">
        <v>57</v>
      </c>
      <c r="U36" s="14" t="s">
        <v>57</v>
      </c>
      <c r="V36" s="22" t="s">
        <v>57</v>
      </c>
      <c r="W36" s="22" t="s">
        <v>57</v>
      </c>
      <c r="X36" s="22">
        <v>5.7534246575342465E-2</v>
      </c>
      <c r="Y36" s="14" t="s">
        <v>57</v>
      </c>
      <c r="Z36" s="14" t="s">
        <v>86</v>
      </c>
      <c r="AA36" s="22">
        <v>0</v>
      </c>
      <c r="AB36" s="22">
        <v>1</v>
      </c>
      <c r="AC36" s="22">
        <v>1</v>
      </c>
      <c r="AD36" s="19">
        <v>4640096.9450717773</v>
      </c>
      <c r="AE36" s="22">
        <v>0.2449489742783178</v>
      </c>
      <c r="AF36" s="19">
        <v>1136586.9872472878</v>
      </c>
      <c r="AG36" s="22">
        <v>20</v>
      </c>
      <c r="AH36" s="22">
        <v>80</v>
      </c>
      <c r="AI36" s="19">
        <v>227317.39744945755</v>
      </c>
      <c r="AJ36" s="14" t="s">
        <v>27</v>
      </c>
      <c r="AK36" s="22">
        <v>0</v>
      </c>
      <c r="AL36" s="22">
        <v>0</v>
      </c>
      <c r="AM36" s="14" t="s">
        <v>57</v>
      </c>
      <c r="AN36" s="26">
        <v>8.6773796249991236E-2</v>
      </c>
      <c r="AO36" s="27">
        <v>6755.25</v>
      </c>
      <c r="AP36" s="26">
        <v>0</v>
      </c>
      <c r="AQ36" s="27">
        <v>6828</v>
      </c>
      <c r="AR36" s="28">
        <v>156.63</v>
      </c>
      <c r="AS36" s="26">
        <v>0</v>
      </c>
      <c r="AT36" s="26">
        <v>0</v>
      </c>
      <c r="AU36" s="26">
        <v>0</v>
      </c>
      <c r="AV36" s="26">
        <v>110429.87334262207</v>
      </c>
      <c r="AW36" s="26">
        <v>278405.81670430664</v>
      </c>
      <c r="AX36" s="29" t="s">
        <v>107</v>
      </c>
    </row>
    <row r="37" spans="1:50" x14ac:dyDescent="0.15">
      <c r="A37" s="14" t="s">
        <v>43</v>
      </c>
      <c r="B37" s="14" t="s">
        <v>46</v>
      </c>
      <c r="C37" s="14" t="s">
        <v>49</v>
      </c>
      <c r="D37" s="14" t="s">
        <v>52</v>
      </c>
      <c r="E37" s="14" t="s">
        <v>56</v>
      </c>
      <c r="F37" s="14" t="s">
        <v>8</v>
      </c>
      <c r="G37" s="14" t="s">
        <v>11</v>
      </c>
      <c r="H37" s="14" t="s">
        <v>61</v>
      </c>
      <c r="I37" s="19">
        <v>9280193.9769173507</v>
      </c>
      <c r="J37" s="20" t="s">
        <v>20</v>
      </c>
      <c r="K37" s="14" t="s">
        <v>67</v>
      </c>
      <c r="L37" s="21">
        <v>45946</v>
      </c>
      <c r="M37" s="21">
        <v>46010</v>
      </c>
      <c r="N37" s="22">
        <v>5.7534246575342465E-2</v>
      </c>
      <c r="O37" s="22">
        <v>0</v>
      </c>
      <c r="P37" s="22">
        <v>8.6773796249991229</v>
      </c>
      <c r="Q37" s="14" t="s">
        <v>75</v>
      </c>
      <c r="R37" s="22">
        <v>0</v>
      </c>
      <c r="S37" s="22">
        <v>0</v>
      </c>
      <c r="T37" s="14" t="s">
        <v>57</v>
      </c>
      <c r="U37" s="14" t="s">
        <v>57</v>
      </c>
      <c r="V37" s="22" t="s">
        <v>57</v>
      </c>
      <c r="W37" s="22" t="s">
        <v>57</v>
      </c>
      <c r="X37" s="22">
        <v>5.7534246575342465E-2</v>
      </c>
      <c r="Y37" s="14" t="s">
        <v>57</v>
      </c>
      <c r="Z37" s="14" t="s">
        <v>86</v>
      </c>
      <c r="AA37" s="22">
        <v>0</v>
      </c>
      <c r="AB37" s="22">
        <v>1</v>
      </c>
      <c r="AC37" s="22">
        <v>1</v>
      </c>
      <c r="AD37" s="19">
        <v>9280193.9769173507</v>
      </c>
      <c r="AE37" s="22">
        <v>0.2449489742783178</v>
      </c>
      <c r="AF37" s="19">
        <v>2273173.9957497283</v>
      </c>
      <c r="AG37" s="22">
        <v>20</v>
      </c>
      <c r="AH37" s="22">
        <v>80</v>
      </c>
      <c r="AI37" s="19">
        <v>454634.79914994561</v>
      </c>
      <c r="AJ37" s="14" t="s">
        <v>27</v>
      </c>
      <c r="AK37" s="22">
        <v>0</v>
      </c>
      <c r="AL37" s="22">
        <v>0</v>
      </c>
      <c r="AM37" s="14" t="s">
        <v>57</v>
      </c>
      <c r="AN37" s="26">
        <v>0.17354759249998247</v>
      </c>
      <c r="AO37" s="27">
        <v>6755.25</v>
      </c>
      <c r="AP37" s="26">
        <v>0</v>
      </c>
      <c r="AQ37" s="27">
        <v>6828</v>
      </c>
      <c r="AR37" s="28">
        <v>156.63</v>
      </c>
      <c r="AS37" s="26">
        <v>0</v>
      </c>
      <c r="AT37" s="26">
        <v>0</v>
      </c>
      <c r="AU37" s="26">
        <v>0</v>
      </c>
      <c r="AV37" s="26">
        <v>218481.34201037884</v>
      </c>
      <c r="AW37" s="26">
        <v>556811.63861504116</v>
      </c>
      <c r="AX37" s="29" t="s">
        <v>107</v>
      </c>
    </row>
    <row r="38" spans="1:50" x14ac:dyDescent="0.15">
      <c r="A38" s="14" t="s">
        <v>43</v>
      </c>
      <c r="B38" s="14" t="s">
        <v>46</v>
      </c>
      <c r="C38" s="14" t="s">
        <v>49</v>
      </c>
      <c r="D38" s="14" t="s">
        <v>52</v>
      </c>
      <c r="E38" s="14" t="s">
        <v>56</v>
      </c>
      <c r="F38" s="14" t="s">
        <v>8</v>
      </c>
      <c r="G38" s="14" t="s">
        <v>11</v>
      </c>
      <c r="H38" s="14" t="s">
        <v>61</v>
      </c>
      <c r="I38" s="19">
        <v>4640096.9450717773</v>
      </c>
      <c r="J38" s="20" t="s">
        <v>20</v>
      </c>
      <c r="K38" s="14" t="s">
        <v>67</v>
      </c>
      <c r="L38" s="21">
        <v>45946</v>
      </c>
      <c r="M38" s="21">
        <v>46010</v>
      </c>
      <c r="N38" s="22">
        <v>5.7534246575342465E-2</v>
      </c>
      <c r="O38" s="22">
        <v>0</v>
      </c>
      <c r="P38" s="22">
        <v>8.6773796249991229</v>
      </c>
      <c r="Q38" s="14" t="s">
        <v>75</v>
      </c>
      <c r="R38" s="22">
        <v>0</v>
      </c>
      <c r="S38" s="22">
        <v>0</v>
      </c>
      <c r="T38" s="14" t="s">
        <v>57</v>
      </c>
      <c r="U38" s="14" t="s">
        <v>57</v>
      </c>
      <c r="V38" s="22" t="s">
        <v>57</v>
      </c>
      <c r="W38" s="22" t="s">
        <v>57</v>
      </c>
      <c r="X38" s="22">
        <v>5.7534246575342465E-2</v>
      </c>
      <c r="Y38" s="14" t="s">
        <v>57</v>
      </c>
      <c r="Z38" s="14" t="s">
        <v>86</v>
      </c>
      <c r="AA38" s="22">
        <v>0</v>
      </c>
      <c r="AB38" s="22">
        <v>1</v>
      </c>
      <c r="AC38" s="22">
        <v>1</v>
      </c>
      <c r="AD38" s="19">
        <v>4640096.9450717773</v>
      </c>
      <c r="AE38" s="22">
        <v>0.2449489742783178</v>
      </c>
      <c r="AF38" s="19">
        <v>1136586.9872472878</v>
      </c>
      <c r="AG38" s="22">
        <v>20</v>
      </c>
      <c r="AH38" s="22">
        <v>80</v>
      </c>
      <c r="AI38" s="19">
        <v>227317.39744945755</v>
      </c>
      <c r="AJ38" s="14" t="s">
        <v>27</v>
      </c>
      <c r="AK38" s="22">
        <v>0</v>
      </c>
      <c r="AL38" s="22">
        <v>0</v>
      </c>
      <c r="AM38" s="14" t="s">
        <v>57</v>
      </c>
      <c r="AN38" s="26">
        <v>8.6773796249991236E-2</v>
      </c>
      <c r="AO38" s="27">
        <v>6755.25</v>
      </c>
      <c r="AP38" s="26">
        <v>0</v>
      </c>
      <c r="AQ38" s="27">
        <v>6828</v>
      </c>
      <c r="AR38" s="28">
        <v>156.63</v>
      </c>
      <c r="AS38" s="26">
        <v>0</v>
      </c>
      <c r="AT38" s="26">
        <v>0</v>
      </c>
      <c r="AU38" s="26">
        <v>0</v>
      </c>
      <c r="AV38" s="26">
        <v>108221.27414029371</v>
      </c>
      <c r="AW38" s="26">
        <v>278405.81670430664</v>
      </c>
      <c r="AX38" s="29" t="s">
        <v>107</v>
      </c>
    </row>
    <row r="39" spans="1:50" x14ac:dyDescent="0.15">
      <c r="A39" s="14" t="s">
        <v>43</v>
      </c>
      <c r="B39" s="14" t="s">
        <v>46</v>
      </c>
      <c r="C39" s="14" t="s">
        <v>49</v>
      </c>
      <c r="D39" s="14" t="s">
        <v>52</v>
      </c>
      <c r="E39" s="14" t="s">
        <v>56</v>
      </c>
      <c r="F39" s="14" t="s">
        <v>8</v>
      </c>
      <c r="G39" s="14" t="s">
        <v>11</v>
      </c>
      <c r="H39" s="14" t="s">
        <v>61</v>
      </c>
      <c r="I39" s="19">
        <v>4640096.9450717773</v>
      </c>
      <c r="J39" s="20" t="s">
        <v>20</v>
      </c>
      <c r="K39" s="14" t="s">
        <v>67</v>
      </c>
      <c r="L39" s="21">
        <v>45946</v>
      </c>
      <c r="M39" s="21">
        <v>46010</v>
      </c>
      <c r="N39" s="22">
        <v>5.7534246575342465E-2</v>
      </c>
      <c r="O39" s="22">
        <v>0</v>
      </c>
      <c r="P39" s="22">
        <v>8.6773796249991229</v>
      </c>
      <c r="Q39" s="14" t="s">
        <v>75</v>
      </c>
      <c r="R39" s="22">
        <v>0</v>
      </c>
      <c r="S39" s="22">
        <v>0</v>
      </c>
      <c r="T39" s="14" t="s">
        <v>57</v>
      </c>
      <c r="U39" s="14" t="s">
        <v>57</v>
      </c>
      <c r="V39" s="22" t="s">
        <v>57</v>
      </c>
      <c r="W39" s="22" t="s">
        <v>57</v>
      </c>
      <c r="X39" s="22">
        <v>5.7534246575342465E-2</v>
      </c>
      <c r="Y39" s="14" t="s">
        <v>57</v>
      </c>
      <c r="Z39" s="14" t="s">
        <v>86</v>
      </c>
      <c r="AA39" s="22">
        <v>0</v>
      </c>
      <c r="AB39" s="22">
        <v>1</v>
      </c>
      <c r="AC39" s="22">
        <v>1</v>
      </c>
      <c r="AD39" s="19">
        <v>4640096.9450717773</v>
      </c>
      <c r="AE39" s="22">
        <v>0.2449489742783178</v>
      </c>
      <c r="AF39" s="19">
        <v>1136586.9872472878</v>
      </c>
      <c r="AG39" s="22">
        <v>20</v>
      </c>
      <c r="AH39" s="22">
        <v>80</v>
      </c>
      <c r="AI39" s="19">
        <v>227317.39744945755</v>
      </c>
      <c r="AJ39" s="14" t="s">
        <v>27</v>
      </c>
      <c r="AK39" s="22">
        <v>0</v>
      </c>
      <c r="AL39" s="22">
        <v>0</v>
      </c>
      <c r="AM39" s="14" t="s">
        <v>57</v>
      </c>
      <c r="AN39" s="26">
        <v>8.6773796249991236E-2</v>
      </c>
      <c r="AO39" s="27">
        <v>6755.25</v>
      </c>
      <c r="AP39" s="26">
        <v>0</v>
      </c>
      <c r="AQ39" s="27">
        <v>6828</v>
      </c>
      <c r="AR39" s="28">
        <v>156.63</v>
      </c>
      <c r="AS39" s="26">
        <v>0</v>
      </c>
      <c r="AT39" s="26">
        <v>0</v>
      </c>
      <c r="AU39" s="26">
        <v>0</v>
      </c>
      <c r="AV39" s="26">
        <v>107711.59740129486</v>
      </c>
      <c r="AW39" s="26">
        <v>278405.81670430664</v>
      </c>
      <c r="AX39" s="29" t="s">
        <v>107</v>
      </c>
    </row>
    <row r="40" spans="1:50" x14ac:dyDescent="0.15">
      <c r="A40" s="14" t="s">
        <v>43</v>
      </c>
      <c r="B40" s="14" t="s">
        <v>46</v>
      </c>
      <c r="C40" s="14" t="s">
        <v>49</v>
      </c>
      <c r="D40" s="14" t="s">
        <v>52</v>
      </c>
      <c r="E40" s="14" t="s">
        <v>56</v>
      </c>
      <c r="F40" s="14" t="s">
        <v>8</v>
      </c>
      <c r="G40" s="14" t="s">
        <v>11</v>
      </c>
      <c r="H40" s="14" t="s">
        <v>61</v>
      </c>
      <c r="I40" s="19">
        <v>4640096.9450717773</v>
      </c>
      <c r="J40" s="20" t="s">
        <v>20</v>
      </c>
      <c r="K40" s="14" t="s">
        <v>67</v>
      </c>
      <c r="L40" s="21">
        <v>45947</v>
      </c>
      <c r="M40" s="21">
        <v>46010</v>
      </c>
      <c r="N40" s="22">
        <v>5.7534246575342465E-2</v>
      </c>
      <c r="O40" s="22">
        <v>0</v>
      </c>
      <c r="P40" s="22">
        <v>8.6773796249991229</v>
      </c>
      <c r="Q40" s="14" t="s">
        <v>75</v>
      </c>
      <c r="R40" s="22">
        <v>0</v>
      </c>
      <c r="S40" s="22">
        <v>0</v>
      </c>
      <c r="T40" s="14" t="s">
        <v>57</v>
      </c>
      <c r="U40" s="14" t="s">
        <v>57</v>
      </c>
      <c r="V40" s="22" t="s">
        <v>57</v>
      </c>
      <c r="W40" s="22" t="s">
        <v>57</v>
      </c>
      <c r="X40" s="22">
        <v>5.7534246575342465E-2</v>
      </c>
      <c r="Y40" s="14" t="s">
        <v>57</v>
      </c>
      <c r="Z40" s="14" t="s">
        <v>86</v>
      </c>
      <c r="AA40" s="22">
        <v>0</v>
      </c>
      <c r="AB40" s="22">
        <v>1</v>
      </c>
      <c r="AC40" s="22">
        <v>1</v>
      </c>
      <c r="AD40" s="19">
        <v>4640096.9450717773</v>
      </c>
      <c r="AE40" s="22">
        <v>0.2449489742783178</v>
      </c>
      <c r="AF40" s="19">
        <v>1136586.9872472878</v>
      </c>
      <c r="AG40" s="22">
        <v>20</v>
      </c>
      <c r="AH40" s="22">
        <v>80</v>
      </c>
      <c r="AI40" s="19">
        <v>227317.39744945755</v>
      </c>
      <c r="AJ40" s="14" t="s">
        <v>27</v>
      </c>
      <c r="AK40" s="22">
        <v>0</v>
      </c>
      <c r="AL40" s="22">
        <v>0</v>
      </c>
      <c r="AM40" s="14" t="s">
        <v>57</v>
      </c>
      <c r="AN40" s="26">
        <v>8.6773796249991236E-2</v>
      </c>
      <c r="AO40" s="27">
        <v>6755.25</v>
      </c>
      <c r="AP40" s="26">
        <v>0</v>
      </c>
      <c r="AQ40" s="27">
        <v>6828</v>
      </c>
      <c r="AR40" s="28">
        <v>156.63</v>
      </c>
      <c r="AS40" s="26">
        <v>0</v>
      </c>
      <c r="AT40" s="26">
        <v>0</v>
      </c>
      <c r="AU40" s="26">
        <v>0</v>
      </c>
      <c r="AV40" s="26">
        <v>86305.174363343045</v>
      </c>
      <c r="AW40" s="26">
        <v>278405.81670430664</v>
      </c>
      <c r="AX40" s="29" t="s">
        <v>107</v>
      </c>
    </row>
    <row r="41" spans="1:50" x14ac:dyDescent="0.15">
      <c r="A41" s="14" t="s">
        <v>43</v>
      </c>
      <c r="B41" s="14" t="s">
        <v>46</v>
      </c>
      <c r="C41" s="14" t="s">
        <v>49</v>
      </c>
      <c r="D41" s="14" t="s">
        <v>52</v>
      </c>
      <c r="E41" s="14" t="s">
        <v>56</v>
      </c>
      <c r="F41" s="14" t="s">
        <v>8</v>
      </c>
      <c r="G41" s="14" t="s">
        <v>11</v>
      </c>
      <c r="H41" s="14" t="s">
        <v>61</v>
      </c>
      <c r="I41" s="19">
        <v>4640096.9450717773</v>
      </c>
      <c r="J41" s="20" t="s">
        <v>20</v>
      </c>
      <c r="K41" s="14" t="s">
        <v>67</v>
      </c>
      <c r="L41" s="21">
        <v>45950</v>
      </c>
      <c r="M41" s="21">
        <v>46010</v>
      </c>
      <c r="N41" s="22">
        <v>5.7534246575342465E-2</v>
      </c>
      <c r="O41" s="22">
        <v>0</v>
      </c>
      <c r="P41" s="22">
        <v>8.6773796249991229</v>
      </c>
      <c r="Q41" s="14" t="s">
        <v>75</v>
      </c>
      <c r="R41" s="22">
        <v>0</v>
      </c>
      <c r="S41" s="22">
        <v>0</v>
      </c>
      <c r="T41" s="14" t="s">
        <v>57</v>
      </c>
      <c r="U41" s="14" t="s">
        <v>57</v>
      </c>
      <c r="V41" s="22" t="s">
        <v>57</v>
      </c>
      <c r="W41" s="22" t="s">
        <v>57</v>
      </c>
      <c r="X41" s="22">
        <v>5.7534246575342465E-2</v>
      </c>
      <c r="Y41" s="14" t="s">
        <v>57</v>
      </c>
      <c r="Z41" s="14" t="s">
        <v>86</v>
      </c>
      <c r="AA41" s="22">
        <v>0</v>
      </c>
      <c r="AB41" s="22">
        <v>1</v>
      </c>
      <c r="AC41" s="22">
        <v>1</v>
      </c>
      <c r="AD41" s="19">
        <v>4640096.9450717773</v>
      </c>
      <c r="AE41" s="22">
        <v>0.2449489742783178</v>
      </c>
      <c r="AF41" s="19">
        <v>1136586.9872472878</v>
      </c>
      <c r="AG41" s="22">
        <v>20</v>
      </c>
      <c r="AH41" s="22">
        <v>80</v>
      </c>
      <c r="AI41" s="19">
        <v>227317.39744945755</v>
      </c>
      <c r="AJ41" s="14" t="s">
        <v>27</v>
      </c>
      <c r="AK41" s="22">
        <v>0</v>
      </c>
      <c r="AL41" s="22">
        <v>0</v>
      </c>
      <c r="AM41" s="14" t="s">
        <v>57</v>
      </c>
      <c r="AN41" s="26">
        <v>8.6773796249991236E-2</v>
      </c>
      <c r="AO41" s="27">
        <v>6755.25</v>
      </c>
      <c r="AP41" s="26">
        <v>0</v>
      </c>
      <c r="AQ41" s="27">
        <v>6828</v>
      </c>
      <c r="AR41" s="28">
        <v>156.63</v>
      </c>
      <c r="AS41" s="26">
        <v>0</v>
      </c>
      <c r="AT41" s="26">
        <v>0</v>
      </c>
      <c r="AU41" s="26">
        <v>0</v>
      </c>
      <c r="AV41" s="26">
        <v>37206.315173120238</v>
      </c>
      <c r="AW41" s="26">
        <v>278405.81670430664</v>
      </c>
      <c r="AX41" s="29" t="s">
        <v>107</v>
      </c>
    </row>
    <row r="42" spans="1:50" x14ac:dyDescent="0.15">
      <c r="A42" s="14" t="s">
        <v>43</v>
      </c>
      <c r="B42" s="14" t="s">
        <v>46</v>
      </c>
      <c r="C42" s="14" t="s">
        <v>49</v>
      </c>
      <c r="D42" s="14" t="s">
        <v>52</v>
      </c>
      <c r="E42" s="14" t="s">
        <v>56</v>
      </c>
      <c r="F42" s="14" t="s">
        <v>8</v>
      </c>
      <c r="G42" s="14" t="s">
        <v>11</v>
      </c>
      <c r="H42" s="14" t="s">
        <v>61</v>
      </c>
      <c r="I42" s="19">
        <v>4640096.9450717773</v>
      </c>
      <c r="J42" s="20" t="s">
        <v>20</v>
      </c>
      <c r="K42" s="14" t="s">
        <v>67</v>
      </c>
      <c r="L42" s="21">
        <v>45950</v>
      </c>
      <c r="M42" s="21">
        <v>46010</v>
      </c>
      <c r="N42" s="22">
        <v>5.7534246575342465E-2</v>
      </c>
      <c r="O42" s="22">
        <v>0</v>
      </c>
      <c r="P42" s="22">
        <v>8.6773796249991229</v>
      </c>
      <c r="Q42" s="14" t="s">
        <v>75</v>
      </c>
      <c r="R42" s="22">
        <v>0</v>
      </c>
      <c r="S42" s="22">
        <v>0</v>
      </c>
      <c r="T42" s="14" t="s">
        <v>57</v>
      </c>
      <c r="U42" s="14" t="s">
        <v>57</v>
      </c>
      <c r="V42" s="22" t="s">
        <v>57</v>
      </c>
      <c r="W42" s="22" t="s">
        <v>57</v>
      </c>
      <c r="X42" s="22">
        <v>5.7534246575342465E-2</v>
      </c>
      <c r="Y42" s="14" t="s">
        <v>57</v>
      </c>
      <c r="Z42" s="14" t="s">
        <v>86</v>
      </c>
      <c r="AA42" s="22">
        <v>0</v>
      </c>
      <c r="AB42" s="22">
        <v>1</v>
      </c>
      <c r="AC42" s="22">
        <v>1</v>
      </c>
      <c r="AD42" s="19">
        <v>4640096.9450717773</v>
      </c>
      <c r="AE42" s="22">
        <v>0.2449489742783178</v>
      </c>
      <c r="AF42" s="19">
        <v>1136586.9872472878</v>
      </c>
      <c r="AG42" s="22">
        <v>20</v>
      </c>
      <c r="AH42" s="22">
        <v>80</v>
      </c>
      <c r="AI42" s="19">
        <v>227317.39744945755</v>
      </c>
      <c r="AJ42" s="14" t="s">
        <v>27</v>
      </c>
      <c r="AK42" s="22">
        <v>0</v>
      </c>
      <c r="AL42" s="22">
        <v>0</v>
      </c>
      <c r="AM42" s="14" t="s">
        <v>57</v>
      </c>
      <c r="AN42" s="26">
        <v>8.6773796249991236E-2</v>
      </c>
      <c r="AO42" s="27">
        <v>6755.25</v>
      </c>
      <c r="AP42" s="26">
        <v>0</v>
      </c>
      <c r="AQ42" s="27">
        <v>6828</v>
      </c>
      <c r="AR42" s="28">
        <v>156.63</v>
      </c>
      <c r="AS42" s="26">
        <v>0</v>
      </c>
      <c r="AT42" s="26">
        <v>0</v>
      </c>
      <c r="AU42" s="26">
        <v>0</v>
      </c>
      <c r="AV42" s="26">
        <v>37036.422926787287</v>
      </c>
      <c r="AW42" s="26">
        <v>278405.81670430664</v>
      </c>
      <c r="AX42" s="29" t="s">
        <v>107</v>
      </c>
    </row>
    <row r="43" spans="1:50" x14ac:dyDescent="0.15">
      <c r="A43" s="14" t="s">
        <v>43</v>
      </c>
      <c r="B43" s="14" t="s">
        <v>46</v>
      </c>
      <c r="C43" s="14" t="s">
        <v>49</v>
      </c>
      <c r="D43" s="14" t="s">
        <v>52</v>
      </c>
      <c r="E43" s="14" t="s">
        <v>56</v>
      </c>
      <c r="F43" s="14" t="s">
        <v>8</v>
      </c>
      <c r="G43" s="14" t="s">
        <v>11</v>
      </c>
      <c r="H43" s="14" t="s">
        <v>61</v>
      </c>
      <c r="I43" s="19">
        <v>4640096.9450717773</v>
      </c>
      <c r="J43" s="20" t="s">
        <v>20</v>
      </c>
      <c r="K43" s="14" t="s">
        <v>67</v>
      </c>
      <c r="L43" s="21">
        <v>45950</v>
      </c>
      <c r="M43" s="21">
        <v>46010</v>
      </c>
      <c r="N43" s="22">
        <v>5.7534246575342465E-2</v>
      </c>
      <c r="O43" s="22">
        <v>0</v>
      </c>
      <c r="P43" s="22">
        <v>8.6773796249991229</v>
      </c>
      <c r="Q43" s="14" t="s">
        <v>75</v>
      </c>
      <c r="R43" s="22">
        <v>0</v>
      </c>
      <c r="S43" s="22">
        <v>0</v>
      </c>
      <c r="T43" s="14" t="s">
        <v>57</v>
      </c>
      <c r="U43" s="14" t="s">
        <v>57</v>
      </c>
      <c r="V43" s="22" t="s">
        <v>57</v>
      </c>
      <c r="W43" s="22" t="s">
        <v>57</v>
      </c>
      <c r="X43" s="22">
        <v>5.7534246575342465E-2</v>
      </c>
      <c r="Y43" s="14" t="s">
        <v>57</v>
      </c>
      <c r="Z43" s="14" t="s">
        <v>86</v>
      </c>
      <c r="AA43" s="22">
        <v>0</v>
      </c>
      <c r="AB43" s="22">
        <v>1</v>
      </c>
      <c r="AC43" s="22">
        <v>1</v>
      </c>
      <c r="AD43" s="19">
        <v>4640096.9450717773</v>
      </c>
      <c r="AE43" s="22">
        <v>0.2449489742783178</v>
      </c>
      <c r="AF43" s="19">
        <v>1136586.9872472878</v>
      </c>
      <c r="AG43" s="22">
        <v>20</v>
      </c>
      <c r="AH43" s="22">
        <v>80</v>
      </c>
      <c r="AI43" s="19">
        <v>227317.39744945755</v>
      </c>
      <c r="AJ43" s="14" t="s">
        <v>27</v>
      </c>
      <c r="AK43" s="22">
        <v>0</v>
      </c>
      <c r="AL43" s="22">
        <v>0</v>
      </c>
      <c r="AM43" s="14" t="s">
        <v>57</v>
      </c>
      <c r="AN43" s="26">
        <v>8.6773796249991236E-2</v>
      </c>
      <c r="AO43" s="27">
        <v>6755.25</v>
      </c>
      <c r="AP43" s="26">
        <v>0</v>
      </c>
      <c r="AQ43" s="27">
        <v>6828</v>
      </c>
      <c r="AR43" s="28">
        <v>156.63</v>
      </c>
      <c r="AS43" s="26">
        <v>0</v>
      </c>
      <c r="AT43" s="26">
        <v>0</v>
      </c>
      <c r="AU43" s="26">
        <v>0</v>
      </c>
      <c r="AV43" s="26">
        <v>36526.746187788434</v>
      </c>
      <c r="AW43" s="26">
        <v>278405.81670430664</v>
      </c>
      <c r="AX43" s="29" t="s">
        <v>107</v>
      </c>
    </row>
    <row r="44" spans="1:50" x14ac:dyDescent="0.15">
      <c r="A44" s="14" t="s">
        <v>43</v>
      </c>
      <c r="B44" s="14" t="s">
        <v>46</v>
      </c>
      <c r="C44" s="14" t="s">
        <v>49</v>
      </c>
      <c r="D44" s="14" t="s">
        <v>52</v>
      </c>
      <c r="E44" s="14" t="s">
        <v>56</v>
      </c>
      <c r="F44" s="14" t="s">
        <v>8</v>
      </c>
      <c r="G44" s="14" t="s">
        <v>11</v>
      </c>
      <c r="H44" s="14" t="s">
        <v>61</v>
      </c>
      <c r="I44" s="19">
        <v>13920291.008762926</v>
      </c>
      <c r="J44" s="20" t="s">
        <v>20</v>
      </c>
      <c r="K44" s="14" t="s">
        <v>67</v>
      </c>
      <c r="L44" s="21">
        <v>45950</v>
      </c>
      <c r="M44" s="21">
        <v>46010</v>
      </c>
      <c r="N44" s="22">
        <v>5.7534246575342465E-2</v>
      </c>
      <c r="O44" s="22">
        <v>0</v>
      </c>
      <c r="P44" s="22">
        <v>8.6773796249991229</v>
      </c>
      <c r="Q44" s="14" t="s">
        <v>75</v>
      </c>
      <c r="R44" s="22">
        <v>0</v>
      </c>
      <c r="S44" s="22">
        <v>0</v>
      </c>
      <c r="T44" s="14" t="s">
        <v>57</v>
      </c>
      <c r="U44" s="14" t="s">
        <v>57</v>
      </c>
      <c r="V44" s="22" t="s">
        <v>57</v>
      </c>
      <c r="W44" s="22" t="s">
        <v>57</v>
      </c>
      <c r="X44" s="22">
        <v>5.7534246575342465E-2</v>
      </c>
      <c r="Y44" s="14" t="s">
        <v>57</v>
      </c>
      <c r="Z44" s="14" t="s">
        <v>86</v>
      </c>
      <c r="AA44" s="22">
        <v>0</v>
      </c>
      <c r="AB44" s="22">
        <v>1</v>
      </c>
      <c r="AC44" s="22">
        <v>1</v>
      </c>
      <c r="AD44" s="19">
        <v>13920291.008762926</v>
      </c>
      <c r="AE44" s="22">
        <v>0.2449489742783178</v>
      </c>
      <c r="AF44" s="19">
        <v>3409761.0042521683</v>
      </c>
      <c r="AG44" s="22">
        <v>20</v>
      </c>
      <c r="AH44" s="22">
        <v>80</v>
      </c>
      <c r="AI44" s="19">
        <v>681952.20085043367</v>
      </c>
      <c r="AJ44" s="14" t="s">
        <v>27</v>
      </c>
      <c r="AK44" s="22">
        <v>0</v>
      </c>
      <c r="AL44" s="22">
        <v>0</v>
      </c>
      <c r="AM44" s="14" t="s">
        <v>57</v>
      </c>
      <c r="AN44" s="26">
        <v>0.26032138874997368</v>
      </c>
      <c r="AO44" s="27">
        <v>6755.25</v>
      </c>
      <c r="AP44" s="26">
        <v>0</v>
      </c>
      <c r="AQ44" s="27">
        <v>6828</v>
      </c>
      <c r="AR44" s="28">
        <v>156.63</v>
      </c>
      <c r="AS44" s="26">
        <v>0</v>
      </c>
      <c r="AT44" s="26">
        <v>0</v>
      </c>
      <c r="AU44" s="26">
        <v>0</v>
      </c>
      <c r="AV44" s="26">
        <v>108561.05863296054</v>
      </c>
      <c r="AW44" s="26">
        <v>835217.46052577544</v>
      </c>
      <c r="AX44" s="29" t="s">
        <v>107</v>
      </c>
    </row>
    <row r="45" spans="1:50" x14ac:dyDescent="0.15">
      <c r="A45" s="14" t="s">
        <v>43</v>
      </c>
      <c r="B45" s="14" t="s">
        <v>46</v>
      </c>
      <c r="C45" s="14" t="s">
        <v>49</v>
      </c>
      <c r="D45" s="14" t="s">
        <v>52</v>
      </c>
      <c r="E45" s="14" t="s">
        <v>56</v>
      </c>
      <c r="F45" s="14" t="s">
        <v>8</v>
      </c>
      <c r="G45" s="14" t="s">
        <v>11</v>
      </c>
      <c r="H45" s="14" t="s">
        <v>61</v>
      </c>
      <c r="I45" s="19">
        <v>18560388.040608499</v>
      </c>
      <c r="J45" s="20" t="s">
        <v>20</v>
      </c>
      <c r="K45" s="14" t="s">
        <v>67</v>
      </c>
      <c r="L45" s="21">
        <v>45950</v>
      </c>
      <c r="M45" s="21">
        <v>46010</v>
      </c>
      <c r="N45" s="22">
        <v>5.7534246575342465E-2</v>
      </c>
      <c r="O45" s="22">
        <v>0</v>
      </c>
      <c r="P45" s="22">
        <v>8.6773796249991229</v>
      </c>
      <c r="Q45" s="14" t="s">
        <v>75</v>
      </c>
      <c r="R45" s="22">
        <v>0</v>
      </c>
      <c r="S45" s="22">
        <v>0</v>
      </c>
      <c r="T45" s="14" t="s">
        <v>57</v>
      </c>
      <c r="U45" s="14" t="s">
        <v>57</v>
      </c>
      <c r="V45" s="22" t="s">
        <v>57</v>
      </c>
      <c r="W45" s="22" t="s">
        <v>57</v>
      </c>
      <c r="X45" s="22">
        <v>5.7534246575342465E-2</v>
      </c>
      <c r="Y45" s="14" t="s">
        <v>57</v>
      </c>
      <c r="Z45" s="14" t="s">
        <v>86</v>
      </c>
      <c r="AA45" s="22">
        <v>0</v>
      </c>
      <c r="AB45" s="22">
        <v>1</v>
      </c>
      <c r="AC45" s="22">
        <v>1</v>
      </c>
      <c r="AD45" s="19">
        <v>18560388.040608499</v>
      </c>
      <c r="AE45" s="22">
        <v>0.2449489742783178</v>
      </c>
      <c r="AF45" s="19">
        <v>4546348.0127546089</v>
      </c>
      <c r="AG45" s="22">
        <v>20</v>
      </c>
      <c r="AH45" s="22">
        <v>80</v>
      </c>
      <c r="AI45" s="19">
        <v>909269.60255092173</v>
      </c>
      <c r="AJ45" s="14" t="s">
        <v>27</v>
      </c>
      <c r="AK45" s="22">
        <v>0</v>
      </c>
      <c r="AL45" s="22">
        <v>0</v>
      </c>
      <c r="AM45" s="14" t="s">
        <v>57</v>
      </c>
      <c r="AN45" s="26">
        <v>0.34709518499996495</v>
      </c>
      <c r="AO45" s="27">
        <v>6755.25</v>
      </c>
      <c r="AP45" s="26">
        <v>0</v>
      </c>
      <c r="AQ45" s="27">
        <v>6828</v>
      </c>
      <c r="AR45" s="28">
        <v>156.63</v>
      </c>
      <c r="AS45" s="26">
        <v>0</v>
      </c>
      <c r="AT45" s="26">
        <v>0</v>
      </c>
      <c r="AU45" s="26">
        <v>0</v>
      </c>
      <c r="AV45" s="26">
        <v>144068.53811654821</v>
      </c>
      <c r="AW45" s="26">
        <v>1113623.2824365098</v>
      </c>
      <c r="AX45" s="29" t="s">
        <v>107</v>
      </c>
    </row>
    <row r="46" spans="1:50" x14ac:dyDescent="0.15">
      <c r="A46" s="14" t="s">
        <v>43</v>
      </c>
      <c r="B46" s="14" t="s">
        <v>46</v>
      </c>
      <c r="C46" s="14" t="s">
        <v>49</v>
      </c>
      <c r="D46" s="14" t="s">
        <v>52</v>
      </c>
      <c r="E46" s="14" t="s">
        <v>56</v>
      </c>
      <c r="F46" s="14" t="s">
        <v>8</v>
      </c>
      <c r="G46" s="14" t="s">
        <v>11</v>
      </c>
      <c r="H46" s="14" t="s">
        <v>61</v>
      </c>
      <c r="I46" s="19">
        <v>4640096.9450717773</v>
      </c>
      <c r="J46" s="20" t="s">
        <v>20</v>
      </c>
      <c r="K46" s="14" t="s">
        <v>67</v>
      </c>
      <c r="L46" s="21">
        <v>45950</v>
      </c>
      <c r="M46" s="21">
        <v>46010</v>
      </c>
      <c r="N46" s="22">
        <v>5.7534246575342465E-2</v>
      </c>
      <c r="O46" s="22">
        <v>0</v>
      </c>
      <c r="P46" s="22">
        <v>8.6773796249991229</v>
      </c>
      <c r="Q46" s="14" t="s">
        <v>75</v>
      </c>
      <c r="R46" s="22">
        <v>0</v>
      </c>
      <c r="S46" s="22">
        <v>0</v>
      </c>
      <c r="T46" s="14" t="s">
        <v>57</v>
      </c>
      <c r="U46" s="14" t="s">
        <v>57</v>
      </c>
      <c r="V46" s="22" t="s">
        <v>57</v>
      </c>
      <c r="W46" s="22" t="s">
        <v>57</v>
      </c>
      <c r="X46" s="22">
        <v>5.7534246575342465E-2</v>
      </c>
      <c r="Y46" s="14" t="s">
        <v>57</v>
      </c>
      <c r="Z46" s="14" t="s">
        <v>86</v>
      </c>
      <c r="AA46" s="22">
        <v>0</v>
      </c>
      <c r="AB46" s="22">
        <v>1</v>
      </c>
      <c r="AC46" s="22">
        <v>1</v>
      </c>
      <c r="AD46" s="19">
        <v>4640096.9450717773</v>
      </c>
      <c r="AE46" s="22">
        <v>0.2449489742783178</v>
      </c>
      <c r="AF46" s="19">
        <v>1136586.9872472878</v>
      </c>
      <c r="AG46" s="22">
        <v>20</v>
      </c>
      <c r="AH46" s="22">
        <v>80</v>
      </c>
      <c r="AI46" s="19">
        <v>227317.39744945755</v>
      </c>
      <c r="AJ46" s="14" t="s">
        <v>27</v>
      </c>
      <c r="AK46" s="22">
        <v>0</v>
      </c>
      <c r="AL46" s="22">
        <v>0</v>
      </c>
      <c r="AM46" s="14" t="s">
        <v>57</v>
      </c>
      <c r="AN46" s="26">
        <v>8.6773796249991236E-2</v>
      </c>
      <c r="AO46" s="27">
        <v>6755.25</v>
      </c>
      <c r="AP46" s="26">
        <v>0</v>
      </c>
      <c r="AQ46" s="27">
        <v>6828</v>
      </c>
      <c r="AR46" s="28">
        <v>156.63</v>
      </c>
      <c r="AS46" s="26">
        <v>0</v>
      </c>
      <c r="AT46" s="26">
        <v>0</v>
      </c>
      <c r="AU46" s="26">
        <v>0</v>
      </c>
      <c r="AV46" s="26">
        <v>35847.177202456631</v>
      </c>
      <c r="AW46" s="26">
        <v>278405.81670430664</v>
      </c>
      <c r="AX46" s="29" t="s">
        <v>107</v>
      </c>
    </row>
    <row r="47" spans="1:50" x14ac:dyDescent="0.15">
      <c r="A47" s="14" t="s">
        <v>43</v>
      </c>
      <c r="B47" s="14" t="s">
        <v>46</v>
      </c>
      <c r="C47" s="14" t="s">
        <v>49</v>
      </c>
      <c r="D47" s="14" t="s">
        <v>52</v>
      </c>
      <c r="E47" s="14" t="s">
        <v>56</v>
      </c>
      <c r="F47" s="14" t="s">
        <v>8</v>
      </c>
      <c r="G47" s="14" t="s">
        <v>11</v>
      </c>
      <c r="H47" s="14" t="s">
        <v>61</v>
      </c>
      <c r="I47" s="19">
        <v>18560388.040608499</v>
      </c>
      <c r="J47" s="20" t="s">
        <v>20</v>
      </c>
      <c r="K47" s="14" t="s">
        <v>67</v>
      </c>
      <c r="L47" s="21">
        <v>45953</v>
      </c>
      <c r="M47" s="21">
        <v>46010</v>
      </c>
      <c r="N47" s="22">
        <v>5.7534246575342465E-2</v>
      </c>
      <c r="O47" s="22">
        <v>0</v>
      </c>
      <c r="P47" s="22">
        <v>8.6773796249991229</v>
      </c>
      <c r="Q47" s="14" t="s">
        <v>75</v>
      </c>
      <c r="R47" s="22">
        <v>0</v>
      </c>
      <c r="S47" s="22">
        <v>0</v>
      </c>
      <c r="T47" s="14" t="s">
        <v>57</v>
      </c>
      <c r="U47" s="14" t="s">
        <v>57</v>
      </c>
      <c r="V47" s="22" t="s">
        <v>57</v>
      </c>
      <c r="W47" s="22" t="s">
        <v>57</v>
      </c>
      <c r="X47" s="22">
        <v>5.7534246575342465E-2</v>
      </c>
      <c r="Y47" s="14" t="s">
        <v>57</v>
      </c>
      <c r="Z47" s="14" t="s">
        <v>86</v>
      </c>
      <c r="AA47" s="22">
        <v>0</v>
      </c>
      <c r="AB47" s="22">
        <v>1</v>
      </c>
      <c r="AC47" s="22">
        <v>1</v>
      </c>
      <c r="AD47" s="19">
        <v>18560388.040608499</v>
      </c>
      <c r="AE47" s="22">
        <v>0.2449489742783178</v>
      </c>
      <c r="AF47" s="19">
        <v>4546348.0127546089</v>
      </c>
      <c r="AG47" s="22">
        <v>20</v>
      </c>
      <c r="AH47" s="22">
        <v>80</v>
      </c>
      <c r="AI47" s="19">
        <v>909269.60255092173</v>
      </c>
      <c r="AJ47" s="14" t="s">
        <v>27</v>
      </c>
      <c r="AK47" s="22">
        <v>0</v>
      </c>
      <c r="AL47" s="22">
        <v>0</v>
      </c>
      <c r="AM47" s="14" t="s">
        <v>57</v>
      </c>
      <c r="AN47" s="26">
        <v>0.34709518499996495</v>
      </c>
      <c r="AO47" s="27">
        <v>6755.25</v>
      </c>
      <c r="AP47" s="26">
        <v>0</v>
      </c>
      <c r="AQ47" s="27">
        <v>6828</v>
      </c>
      <c r="AR47" s="28">
        <v>156.63</v>
      </c>
      <c r="AS47" s="26">
        <v>0</v>
      </c>
      <c r="AT47" s="26">
        <v>0</v>
      </c>
      <c r="AU47" s="26">
        <v>0</v>
      </c>
      <c r="AV47" s="26">
        <v>143388.96913121641</v>
      </c>
      <c r="AW47" s="26">
        <v>1113623.2824365098</v>
      </c>
      <c r="AX47" s="29" t="s">
        <v>107</v>
      </c>
    </row>
    <row r="48" spans="1:50" x14ac:dyDescent="0.15">
      <c r="A48" s="14" t="s">
        <v>43</v>
      </c>
      <c r="B48" s="14" t="s">
        <v>46</v>
      </c>
      <c r="C48" s="14" t="s">
        <v>49</v>
      </c>
      <c r="D48" s="14" t="s">
        <v>52</v>
      </c>
      <c r="E48" s="14" t="s">
        <v>56</v>
      </c>
      <c r="F48" s="14" t="s">
        <v>8</v>
      </c>
      <c r="G48" s="14" t="s">
        <v>11</v>
      </c>
      <c r="H48" s="14" t="s">
        <v>61</v>
      </c>
      <c r="I48" s="19">
        <v>4640096.9450717773</v>
      </c>
      <c r="J48" s="20" t="s">
        <v>20</v>
      </c>
      <c r="K48" s="14" t="s">
        <v>67</v>
      </c>
      <c r="L48" s="21">
        <v>45953</v>
      </c>
      <c r="M48" s="21">
        <v>46010</v>
      </c>
      <c r="N48" s="22">
        <v>5.7534246575342465E-2</v>
      </c>
      <c r="O48" s="22">
        <v>0</v>
      </c>
      <c r="P48" s="22">
        <v>8.6773796249991229</v>
      </c>
      <c r="Q48" s="14" t="s">
        <v>75</v>
      </c>
      <c r="R48" s="22">
        <v>0</v>
      </c>
      <c r="S48" s="22">
        <v>0</v>
      </c>
      <c r="T48" s="14" t="s">
        <v>57</v>
      </c>
      <c r="U48" s="14" t="s">
        <v>57</v>
      </c>
      <c r="V48" s="22" t="s">
        <v>57</v>
      </c>
      <c r="W48" s="22" t="s">
        <v>57</v>
      </c>
      <c r="X48" s="22">
        <v>5.7534246575342465E-2</v>
      </c>
      <c r="Y48" s="14" t="s">
        <v>57</v>
      </c>
      <c r="Z48" s="14" t="s">
        <v>86</v>
      </c>
      <c r="AA48" s="22">
        <v>0</v>
      </c>
      <c r="AB48" s="22">
        <v>1</v>
      </c>
      <c r="AC48" s="22">
        <v>1</v>
      </c>
      <c r="AD48" s="19">
        <v>4640096.9450717773</v>
      </c>
      <c r="AE48" s="22">
        <v>0.2449489742783178</v>
      </c>
      <c r="AF48" s="19">
        <v>1136586.9872472878</v>
      </c>
      <c r="AG48" s="22">
        <v>20</v>
      </c>
      <c r="AH48" s="22">
        <v>80</v>
      </c>
      <c r="AI48" s="19">
        <v>227317.39744945755</v>
      </c>
      <c r="AJ48" s="14" t="s">
        <v>27</v>
      </c>
      <c r="AK48" s="22">
        <v>0</v>
      </c>
      <c r="AL48" s="22">
        <v>0</v>
      </c>
      <c r="AM48" s="14" t="s">
        <v>57</v>
      </c>
      <c r="AN48" s="26">
        <v>8.6773796249991236E-2</v>
      </c>
      <c r="AO48" s="27">
        <v>6755.25</v>
      </c>
      <c r="AP48" s="26">
        <v>0</v>
      </c>
      <c r="AQ48" s="27">
        <v>6828</v>
      </c>
      <c r="AR48" s="28">
        <v>156.63</v>
      </c>
      <c r="AS48" s="26">
        <v>0</v>
      </c>
      <c r="AT48" s="26">
        <v>0</v>
      </c>
      <c r="AU48" s="26">
        <v>0</v>
      </c>
      <c r="AV48" s="26">
        <v>35677.28495612368</v>
      </c>
      <c r="AW48" s="26">
        <v>278405.81670430664</v>
      </c>
      <c r="AX48" s="29" t="s">
        <v>107</v>
      </c>
    </row>
    <row r="49" spans="1:50" x14ac:dyDescent="0.15">
      <c r="A49" s="14" t="s">
        <v>43</v>
      </c>
      <c r="B49" s="14" t="s">
        <v>46</v>
      </c>
      <c r="C49" s="14" t="s">
        <v>49</v>
      </c>
      <c r="D49" s="14" t="s">
        <v>52</v>
      </c>
      <c r="E49" s="14" t="s">
        <v>56</v>
      </c>
      <c r="F49" s="14" t="s">
        <v>8</v>
      </c>
      <c r="G49" s="14" t="s">
        <v>11</v>
      </c>
      <c r="H49" s="14" t="s">
        <v>61</v>
      </c>
      <c r="I49" s="19">
        <v>4640096.9450717773</v>
      </c>
      <c r="J49" s="20" t="s">
        <v>20</v>
      </c>
      <c r="K49" s="14" t="s">
        <v>67</v>
      </c>
      <c r="L49" s="21">
        <v>45953</v>
      </c>
      <c r="M49" s="21">
        <v>46010</v>
      </c>
      <c r="N49" s="22">
        <v>5.7534246575342465E-2</v>
      </c>
      <c r="O49" s="22">
        <v>0</v>
      </c>
      <c r="P49" s="22">
        <v>8.6773796249991229</v>
      </c>
      <c r="Q49" s="14" t="s">
        <v>75</v>
      </c>
      <c r="R49" s="22">
        <v>0</v>
      </c>
      <c r="S49" s="22">
        <v>0</v>
      </c>
      <c r="T49" s="14" t="s">
        <v>57</v>
      </c>
      <c r="U49" s="14" t="s">
        <v>57</v>
      </c>
      <c r="V49" s="22" t="s">
        <v>57</v>
      </c>
      <c r="W49" s="22" t="s">
        <v>57</v>
      </c>
      <c r="X49" s="22">
        <v>5.7534246575342465E-2</v>
      </c>
      <c r="Y49" s="14" t="s">
        <v>57</v>
      </c>
      <c r="Z49" s="14" t="s">
        <v>86</v>
      </c>
      <c r="AA49" s="22">
        <v>0</v>
      </c>
      <c r="AB49" s="22">
        <v>1</v>
      </c>
      <c r="AC49" s="22">
        <v>1</v>
      </c>
      <c r="AD49" s="19">
        <v>4640096.9450717773</v>
      </c>
      <c r="AE49" s="22">
        <v>0.2449489742783178</v>
      </c>
      <c r="AF49" s="19">
        <v>1136586.9872472878</v>
      </c>
      <c r="AG49" s="22">
        <v>20</v>
      </c>
      <c r="AH49" s="22">
        <v>80</v>
      </c>
      <c r="AI49" s="19">
        <v>227317.39744945755</v>
      </c>
      <c r="AJ49" s="14" t="s">
        <v>27</v>
      </c>
      <c r="AK49" s="22">
        <v>0</v>
      </c>
      <c r="AL49" s="22">
        <v>0</v>
      </c>
      <c r="AM49" s="14" t="s">
        <v>57</v>
      </c>
      <c r="AN49" s="26">
        <v>8.6773796249991236E-2</v>
      </c>
      <c r="AO49" s="27">
        <v>6755.25</v>
      </c>
      <c r="AP49" s="26">
        <v>0</v>
      </c>
      <c r="AQ49" s="27">
        <v>6828</v>
      </c>
      <c r="AR49" s="28">
        <v>156.63</v>
      </c>
      <c r="AS49" s="26">
        <v>0</v>
      </c>
      <c r="AT49" s="26">
        <v>0</v>
      </c>
      <c r="AU49" s="26">
        <v>0</v>
      </c>
      <c r="AV49" s="26">
        <v>35507.392709790729</v>
      </c>
      <c r="AW49" s="26">
        <v>278405.81670430664</v>
      </c>
      <c r="AX49" s="29" t="s">
        <v>107</v>
      </c>
    </row>
    <row r="50" spans="1:50" x14ac:dyDescent="0.15">
      <c r="A50" s="14" t="s">
        <v>43</v>
      </c>
      <c r="B50" s="14" t="s">
        <v>46</v>
      </c>
      <c r="C50" s="14" t="s">
        <v>49</v>
      </c>
      <c r="D50" s="14" t="s">
        <v>52</v>
      </c>
      <c r="E50" s="14" t="s">
        <v>56</v>
      </c>
      <c r="F50" s="14" t="s">
        <v>8</v>
      </c>
      <c r="G50" s="14" t="s">
        <v>11</v>
      </c>
      <c r="H50" s="14" t="s">
        <v>61</v>
      </c>
      <c r="I50" s="19">
        <v>4640096.9450717773</v>
      </c>
      <c r="J50" s="20" t="s">
        <v>20</v>
      </c>
      <c r="K50" s="14" t="s">
        <v>67</v>
      </c>
      <c r="L50" s="21">
        <v>45953</v>
      </c>
      <c r="M50" s="21">
        <v>46010</v>
      </c>
      <c r="N50" s="22">
        <v>5.7534246575342465E-2</v>
      </c>
      <c r="O50" s="22">
        <v>0</v>
      </c>
      <c r="P50" s="22">
        <v>8.6773796249991229</v>
      </c>
      <c r="Q50" s="14" t="s">
        <v>75</v>
      </c>
      <c r="R50" s="22">
        <v>0</v>
      </c>
      <c r="S50" s="22">
        <v>0</v>
      </c>
      <c r="T50" s="14" t="s">
        <v>57</v>
      </c>
      <c r="U50" s="14" t="s">
        <v>57</v>
      </c>
      <c r="V50" s="22" t="s">
        <v>57</v>
      </c>
      <c r="W50" s="22" t="s">
        <v>57</v>
      </c>
      <c r="X50" s="22">
        <v>5.7534246575342465E-2</v>
      </c>
      <c r="Y50" s="14" t="s">
        <v>57</v>
      </c>
      <c r="Z50" s="14" t="s">
        <v>86</v>
      </c>
      <c r="AA50" s="22">
        <v>0</v>
      </c>
      <c r="AB50" s="22">
        <v>1</v>
      </c>
      <c r="AC50" s="22">
        <v>1</v>
      </c>
      <c r="AD50" s="19">
        <v>4640096.9450717773</v>
      </c>
      <c r="AE50" s="22">
        <v>0.2449489742783178</v>
      </c>
      <c r="AF50" s="19">
        <v>1136586.9872472878</v>
      </c>
      <c r="AG50" s="22">
        <v>20</v>
      </c>
      <c r="AH50" s="22">
        <v>80</v>
      </c>
      <c r="AI50" s="19">
        <v>227317.39744945755</v>
      </c>
      <c r="AJ50" s="14" t="s">
        <v>27</v>
      </c>
      <c r="AK50" s="22">
        <v>0</v>
      </c>
      <c r="AL50" s="22">
        <v>0</v>
      </c>
      <c r="AM50" s="14" t="s">
        <v>57</v>
      </c>
      <c r="AN50" s="26">
        <v>8.6773796249991236E-2</v>
      </c>
      <c r="AO50" s="27">
        <v>6755.25</v>
      </c>
      <c r="AP50" s="26">
        <v>0</v>
      </c>
      <c r="AQ50" s="27">
        <v>6828</v>
      </c>
      <c r="AR50" s="28">
        <v>156.63</v>
      </c>
      <c r="AS50" s="26">
        <v>0</v>
      </c>
      <c r="AT50" s="26">
        <v>0</v>
      </c>
      <c r="AU50" s="26">
        <v>0</v>
      </c>
      <c r="AV50" s="26">
        <v>35337.500463457778</v>
      </c>
      <c r="AW50" s="26">
        <v>278405.81670430664</v>
      </c>
      <c r="AX50" s="29" t="s">
        <v>107</v>
      </c>
    </row>
    <row r="51" spans="1:50" x14ac:dyDescent="0.15">
      <c r="A51" s="14" t="s">
        <v>43</v>
      </c>
      <c r="B51" s="14" t="s">
        <v>46</v>
      </c>
      <c r="C51" s="14" t="s">
        <v>49</v>
      </c>
      <c r="D51" s="14" t="s">
        <v>52</v>
      </c>
      <c r="E51" s="14" t="s">
        <v>56</v>
      </c>
      <c r="F51" s="14" t="s">
        <v>8</v>
      </c>
      <c r="G51" s="14" t="s">
        <v>11</v>
      </c>
      <c r="H51" s="14" t="s">
        <v>61</v>
      </c>
      <c r="I51" s="19">
        <v>4640096.9450717773</v>
      </c>
      <c r="J51" s="20" t="s">
        <v>20</v>
      </c>
      <c r="K51" s="14" t="s">
        <v>67</v>
      </c>
      <c r="L51" s="21">
        <v>45953</v>
      </c>
      <c r="M51" s="21">
        <v>46010</v>
      </c>
      <c r="N51" s="22">
        <v>5.7534246575342465E-2</v>
      </c>
      <c r="O51" s="22">
        <v>0</v>
      </c>
      <c r="P51" s="22">
        <v>8.6773796249991229</v>
      </c>
      <c r="Q51" s="14" t="s">
        <v>75</v>
      </c>
      <c r="R51" s="22">
        <v>0</v>
      </c>
      <c r="S51" s="22">
        <v>0</v>
      </c>
      <c r="T51" s="14" t="s">
        <v>57</v>
      </c>
      <c r="U51" s="14" t="s">
        <v>57</v>
      </c>
      <c r="V51" s="22" t="s">
        <v>57</v>
      </c>
      <c r="W51" s="22" t="s">
        <v>57</v>
      </c>
      <c r="X51" s="22">
        <v>5.7534246575342465E-2</v>
      </c>
      <c r="Y51" s="14" t="s">
        <v>57</v>
      </c>
      <c r="Z51" s="14" t="s">
        <v>86</v>
      </c>
      <c r="AA51" s="22">
        <v>0</v>
      </c>
      <c r="AB51" s="22">
        <v>1</v>
      </c>
      <c r="AC51" s="22">
        <v>1</v>
      </c>
      <c r="AD51" s="19">
        <v>4640096.9450717773</v>
      </c>
      <c r="AE51" s="22">
        <v>0.2449489742783178</v>
      </c>
      <c r="AF51" s="19">
        <v>1136586.9872472878</v>
      </c>
      <c r="AG51" s="22">
        <v>20</v>
      </c>
      <c r="AH51" s="22">
        <v>80</v>
      </c>
      <c r="AI51" s="19">
        <v>227317.39744945755</v>
      </c>
      <c r="AJ51" s="14" t="s">
        <v>27</v>
      </c>
      <c r="AK51" s="22">
        <v>0</v>
      </c>
      <c r="AL51" s="22">
        <v>0</v>
      </c>
      <c r="AM51" s="14" t="s">
        <v>57</v>
      </c>
      <c r="AN51" s="26">
        <v>8.6773796249991236E-2</v>
      </c>
      <c r="AO51" s="27">
        <v>6755.25</v>
      </c>
      <c r="AP51" s="26">
        <v>0</v>
      </c>
      <c r="AQ51" s="27">
        <v>6828</v>
      </c>
      <c r="AR51" s="28">
        <v>156.63</v>
      </c>
      <c r="AS51" s="26">
        <v>0</v>
      </c>
      <c r="AT51" s="26">
        <v>0</v>
      </c>
      <c r="AU51" s="26">
        <v>0</v>
      </c>
      <c r="AV51" s="26">
        <v>34657.931478125975</v>
      </c>
      <c r="AW51" s="26">
        <v>278405.81670430664</v>
      </c>
      <c r="AX51" s="29" t="s">
        <v>107</v>
      </c>
    </row>
    <row r="52" spans="1:50" x14ac:dyDescent="0.15">
      <c r="A52" s="14" t="s">
        <v>43</v>
      </c>
      <c r="B52" s="14" t="s">
        <v>46</v>
      </c>
      <c r="C52" s="14" t="s">
        <v>49</v>
      </c>
      <c r="D52" s="14" t="s">
        <v>52</v>
      </c>
      <c r="E52" s="14" t="s">
        <v>56</v>
      </c>
      <c r="F52" s="14" t="s">
        <v>8</v>
      </c>
      <c r="G52" s="14" t="s">
        <v>11</v>
      </c>
      <c r="H52" s="14" t="s">
        <v>61</v>
      </c>
      <c r="I52" s="19">
        <v>9280193.9769173507</v>
      </c>
      <c r="J52" s="20" t="s">
        <v>20</v>
      </c>
      <c r="K52" s="14" t="s">
        <v>67</v>
      </c>
      <c r="L52" s="21">
        <v>45967</v>
      </c>
      <c r="M52" s="21">
        <v>46010</v>
      </c>
      <c r="N52" s="22">
        <v>5.7534246575342465E-2</v>
      </c>
      <c r="O52" s="22">
        <v>0</v>
      </c>
      <c r="P52" s="22">
        <v>8.6773796249991229</v>
      </c>
      <c r="Q52" s="14" t="s">
        <v>75</v>
      </c>
      <c r="R52" s="22">
        <v>0</v>
      </c>
      <c r="S52" s="22">
        <v>0</v>
      </c>
      <c r="T52" s="14" t="s">
        <v>57</v>
      </c>
      <c r="U52" s="14" t="s">
        <v>57</v>
      </c>
      <c r="V52" s="22" t="s">
        <v>57</v>
      </c>
      <c r="W52" s="22" t="s">
        <v>57</v>
      </c>
      <c r="X52" s="22">
        <v>5.7534246575342465E-2</v>
      </c>
      <c r="Y52" s="14" t="s">
        <v>57</v>
      </c>
      <c r="Z52" s="14" t="s">
        <v>86</v>
      </c>
      <c r="AA52" s="22">
        <v>0</v>
      </c>
      <c r="AB52" s="22">
        <v>1</v>
      </c>
      <c r="AC52" s="22">
        <v>1</v>
      </c>
      <c r="AD52" s="19">
        <v>9280193.9769173507</v>
      </c>
      <c r="AE52" s="22">
        <v>0.2449489742783178</v>
      </c>
      <c r="AF52" s="19">
        <v>2273173.9957497283</v>
      </c>
      <c r="AG52" s="22">
        <v>20</v>
      </c>
      <c r="AH52" s="22">
        <v>80</v>
      </c>
      <c r="AI52" s="19">
        <v>454634.79914994561</v>
      </c>
      <c r="AJ52" s="14" t="s">
        <v>27</v>
      </c>
      <c r="AK52" s="22">
        <v>0</v>
      </c>
      <c r="AL52" s="22">
        <v>0</v>
      </c>
      <c r="AM52" s="14" t="s">
        <v>57</v>
      </c>
      <c r="AN52" s="26">
        <v>0.17354759249998247</v>
      </c>
      <c r="AO52" s="27">
        <v>6755.25</v>
      </c>
      <c r="AP52" s="26">
        <v>0</v>
      </c>
      <c r="AQ52" s="27">
        <v>6828</v>
      </c>
      <c r="AR52" s="28">
        <v>156.63</v>
      </c>
      <c r="AS52" s="26">
        <v>0</v>
      </c>
      <c r="AT52" s="26">
        <v>0</v>
      </c>
      <c r="AU52" s="26">
        <v>0</v>
      </c>
      <c r="AV52" s="26">
        <v>115186.8562399447</v>
      </c>
      <c r="AW52" s="26">
        <v>556811.63861504116</v>
      </c>
      <c r="AX52" s="29" t="s">
        <v>107</v>
      </c>
    </row>
    <row r="53" spans="1:50" x14ac:dyDescent="0.15">
      <c r="A53" s="14" t="s">
        <v>43</v>
      </c>
      <c r="B53" s="14" t="s">
        <v>46</v>
      </c>
      <c r="C53" s="14" t="s">
        <v>49</v>
      </c>
      <c r="D53" s="14" t="s">
        <v>52</v>
      </c>
      <c r="E53" s="14" t="s">
        <v>56</v>
      </c>
      <c r="F53" s="14" t="s">
        <v>8</v>
      </c>
      <c r="G53" s="14" t="s">
        <v>11</v>
      </c>
      <c r="H53" s="14" t="s">
        <v>61</v>
      </c>
      <c r="I53" s="19">
        <v>9280193.9769173507</v>
      </c>
      <c r="J53" s="20" t="s">
        <v>20</v>
      </c>
      <c r="K53" s="14" t="s">
        <v>67</v>
      </c>
      <c r="L53" s="21">
        <v>45967</v>
      </c>
      <c r="M53" s="21">
        <v>46010</v>
      </c>
      <c r="N53" s="22">
        <v>5.7534246575342465E-2</v>
      </c>
      <c r="O53" s="22">
        <v>0</v>
      </c>
      <c r="P53" s="22">
        <v>8.6773796249991229</v>
      </c>
      <c r="Q53" s="14" t="s">
        <v>75</v>
      </c>
      <c r="R53" s="22">
        <v>0</v>
      </c>
      <c r="S53" s="22">
        <v>0</v>
      </c>
      <c r="T53" s="14" t="s">
        <v>57</v>
      </c>
      <c r="U53" s="14" t="s">
        <v>57</v>
      </c>
      <c r="V53" s="22" t="s">
        <v>57</v>
      </c>
      <c r="W53" s="22" t="s">
        <v>57</v>
      </c>
      <c r="X53" s="22">
        <v>5.7534246575342465E-2</v>
      </c>
      <c r="Y53" s="14" t="s">
        <v>57</v>
      </c>
      <c r="Z53" s="14" t="s">
        <v>86</v>
      </c>
      <c r="AA53" s="22">
        <v>0</v>
      </c>
      <c r="AB53" s="22">
        <v>1</v>
      </c>
      <c r="AC53" s="22">
        <v>1</v>
      </c>
      <c r="AD53" s="19">
        <v>9280193.9769173507</v>
      </c>
      <c r="AE53" s="22">
        <v>0.2449489742783178</v>
      </c>
      <c r="AF53" s="19">
        <v>2273173.9957497283</v>
      </c>
      <c r="AG53" s="22">
        <v>20</v>
      </c>
      <c r="AH53" s="22">
        <v>80</v>
      </c>
      <c r="AI53" s="19">
        <v>454634.79914994561</v>
      </c>
      <c r="AJ53" s="14" t="s">
        <v>27</v>
      </c>
      <c r="AK53" s="22">
        <v>0</v>
      </c>
      <c r="AL53" s="22">
        <v>0</v>
      </c>
      <c r="AM53" s="14" t="s">
        <v>57</v>
      </c>
      <c r="AN53" s="26">
        <v>0.17354759249998247</v>
      </c>
      <c r="AO53" s="27">
        <v>6755.25</v>
      </c>
      <c r="AP53" s="26">
        <v>0</v>
      </c>
      <c r="AQ53" s="27">
        <v>6828</v>
      </c>
      <c r="AR53" s="28">
        <v>156.63</v>
      </c>
      <c r="AS53" s="26">
        <v>0</v>
      </c>
      <c r="AT53" s="26">
        <v>0</v>
      </c>
      <c r="AU53" s="26">
        <v>0</v>
      </c>
      <c r="AV53" s="26">
        <v>114847.07174727879</v>
      </c>
      <c r="AW53" s="26">
        <v>556811.63861504116</v>
      </c>
      <c r="AX53" s="29" t="s">
        <v>107</v>
      </c>
    </row>
    <row r="54" spans="1:50" x14ac:dyDescent="0.15">
      <c r="A54" s="14" t="s">
        <v>43</v>
      </c>
      <c r="B54" s="14" t="s">
        <v>46</v>
      </c>
      <c r="C54" s="14" t="s">
        <v>49</v>
      </c>
      <c r="D54" s="14" t="s">
        <v>52</v>
      </c>
      <c r="E54" s="14" t="s">
        <v>56</v>
      </c>
      <c r="F54" s="14" t="s">
        <v>8</v>
      </c>
      <c r="G54" s="14" t="s">
        <v>11</v>
      </c>
      <c r="H54" s="14" t="s">
        <v>61</v>
      </c>
      <c r="I54" s="19">
        <v>18560388.040608499</v>
      </c>
      <c r="J54" s="20" t="s">
        <v>20</v>
      </c>
      <c r="K54" s="14" t="s">
        <v>67</v>
      </c>
      <c r="L54" s="21">
        <v>45967</v>
      </c>
      <c r="M54" s="21">
        <v>46010</v>
      </c>
      <c r="N54" s="22">
        <v>5.7534246575342465E-2</v>
      </c>
      <c r="O54" s="22">
        <v>0</v>
      </c>
      <c r="P54" s="22">
        <v>8.6773796249991229</v>
      </c>
      <c r="Q54" s="14" t="s">
        <v>75</v>
      </c>
      <c r="R54" s="22">
        <v>0</v>
      </c>
      <c r="S54" s="22">
        <v>0</v>
      </c>
      <c r="T54" s="14" t="s">
        <v>57</v>
      </c>
      <c r="U54" s="14" t="s">
        <v>57</v>
      </c>
      <c r="V54" s="22" t="s">
        <v>57</v>
      </c>
      <c r="W54" s="22" t="s">
        <v>57</v>
      </c>
      <c r="X54" s="22">
        <v>5.7534246575342465E-2</v>
      </c>
      <c r="Y54" s="14" t="s">
        <v>57</v>
      </c>
      <c r="Z54" s="14" t="s">
        <v>86</v>
      </c>
      <c r="AA54" s="22">
        <v>0</v>
      </c>
      <c r="AB54" s="22">
        <v>1</v>
      </c>
      <c r="AC54" s="22">
        <v>1</v>
      </c>
      <c r="AD54" s="19">
        <v>18560388.040608499</v>
      </c>
      <c r="AE54" s="22">
        <v>0.2449489742783178</v>
      </c>
      <c r="AF54" s="19">
        <v>4546348.0127546089</v>
      </c>
      <c r="AG54" s="22">
        <v>20</v>
      </c>
      <c r="AH54" s="22">
        <v>80</v>
      </c>
      <c r="AI54" s="19">
        <v>909269.60255092173</v>
      </c>
      <c r="AJ54" s="14" t="s">
        <v>27</v>
      </c>
      <c r="AK54" s="22">
        <v>0</v>
      </c>
      <c r="AL54" s="22">
        <v>0</v>
      </c>
      <c r="AM54" s="14" t="s">
        <v>57</v>
      </c>
      <c r="AN54" s="26">
        <v>0.34709518499996495</v>
      </c>
      <c r="AO54" s="27">
        <v>6755.25</v>
      </c>
      <c r="AP54" s="26">
        <v>0</v>
      </c>
      <c r="AQ54" s="27">
        <v>6828</v>
      </c>
      <c r="AR54" s="28">
        <v>156.63</v>
      </c>
      <c r="AS54" s="26">
        <v>0</v>
      </c>
      <c r="AT54" s="26">
        <v>0</v>
      </c>
      <c r="AU54" s="26">
        <v>0</v>
      </c>
      <c r="AV54" s="26">
        <v>228335.09229769185</v>
      </c>
      <c r="AW54" s="26">
        <v>1113623.2824365098</v>
      </c>
      <c r="AX54" s="29" t="s">
        <v>107</v>
      </c>
    </row>
    <row r="55" spans="1:50" x14ac:dyDescent="0.15">
      <c r="A55" s="14" t="s">
        <v>43</v>
      </c>
      <c r="B55" s="14" t="s">
        <v>46</v>
      </c>
      <c r="C55" s="14" t="s">
        <v>49</v>
      </c>
      <c r="D55" s="14" t="s">
        <v>52</v>
      </c>
      <c r="E55" s="14" t="s">
        <v>56</v>
      </c>
      <c r="F55" s="14" t="s">
        <v>8</v>
      </c>
      <c r="G55" s="14" t="s">
        <v>11</v>
      </c>
      <c r="H55" s="14" t="s">
        <v>61</v>
      </c>
      <c r="I55" s="19">
        <v>9280193.9769173507</v>
      </c>
      <c r="J55" s="20" t="s">
        <v>20</v>
      </c>
      <c r="K55" s="14" t="s">
        <v>67</v>
      </c>
      <c r="L55" s="21">
        <v>45967</v>
      </c>
      <c r="M55" s="21">
        <v>46010</v>
      </c>
      <c r="N55" s="22">
        <v>5.7534246575342465E-2</v>
      </c>
      <c r="O55" s="22">
        <v>0</v>
      </c>
      <c r="P55" s="22">
        <v>8.6773796249991229</v>
      </c>
      <c r="Q55" s="14" t="s">
        <v>75</v>
      </c>
      <c r="R55" s="22">
        <v>0</v>
      </c>
      <c r="S55" s="22">
        <v>0</v>
      </c>
      <c r="T55" s="14" t="s">
        <v>57</v>
      </c>
      <c r="U55" s="14" t="s">
        <v>57</v>
      </c>
      <c r="V55" s="22" t="s">
        <v>57</v>
      </c>
      <c r="W55" s="22" t="s">
        <v>57</v>
      </c>
      <c r="X55" s="22">
        <v>5.7534246575342465E-2</v>
      </c>
      <c r="Y55" s="14" t="s">
        <v>57</v>
      </c>
      <c r="Z55" s="14" t="s">
        <v>86</v>
      </c>
      <c r="AA55" s="22">
        <v>0</v>
      </c>
      <c r="AB55" s="22">
        <v>1</v>
      </c>
      <c r="AC55" s="22">
        <v>1</v>
      </c>
      <c r="AD55" s="19">
        <v>9280193.9769173507</v>
      </c>
      <c r="AE55" s="22">
        <v>0.2449489742783178</v>
      </c>
      <c r="AF55" s="19">
        <v>2273173.9957497283</v>
      </c>
      <c r="AG55" s="22">
        <v>20</v>
      </c>
      <c r="AH55" s="22">
        <v>80</v>
      </c>
      <c r="AI55" s="19">
        <v>454634.79914994561</v>
      </c>
      <c r="AJ55" s="14" t="s">
        <v>27</v>
      </c>
      <c r="AK55" s="22">
        <v>0</v>
      </c>
      <c r="AL55" s="22">
        <v>0</v>
      </c>
      <c r="AM55" s="14" t="s">
        <v>57</v>
      </c>
      <c r="AN55" s="26">
        <v>0.17354759249998247</v>
      </c>
      <c r="AO55" s="27">
        <v>6755.25</v>
      </c>
      <c r="AP55" s="26">
        <v>0</v>
      </c>
      <c r="AQ55" s="27">
        <v>6828</v>
      </c>
      <c r="AR55" s="28">
        <v>156.63</v>
      </c>
      <c r="AS55" s="26">
        <v>0</v>
      </c>
      <c r="AT55" s="26">
        <v>0</v>
      </c>
      <c r="AU55" s="26">
        <v>0</v>
      </c>
      <c r="AV55" s="26">
        <v>113487.93377661519</v>
      </c>
      <c r="AW55" s="26">
        <v>556811.63861504116</v>
      </c>
      <c r="AX55" s="29" t="s">
        <v>107</v>
      </c>
    </row>
    <row r="56" spans="1:50" x14ac:dyDescent="0.15">
      <c r="A56" s="14" t="s">
        <v>43</v>
      </c>
      <c r="B56" s="14" t="s">
        <v>46</v>
      </c>
      <c r="C56" s="14" t="s">
        <v>49</v>
      </c>
      <c r="D56" s="14" t="s">
        <v>52</v>
      </c>
      <c r="E56" s="14" t="s">
        <v>56</v>
      </c>
      <c r="F56" s="14" t="s">
        <v>8</v>
      </c>
      <c r="G56" s="14" t="s">
        <v>11</v>
      </c>
      <c r="H56" s="14" t="s">
        <v>61</v>
      </c>
      <c r="I56" s="19">
        <v>9280193.9769173507</v>
      </c>
      <c r="J56" s="20" t="s">
        <v>20</v>
      </c>
      <c r="K56" s="14" t="s">
        <v>67</v>
      </c>
      <c r="L56" s="21">
        <v>45967</v>
      </c>
      <c r="M56" s="21">
        <v>46010</v>
      </c>
      <c r="N56" s="22">
        <v>5.7534246575342465E-2</v>
      </c>
      <c r="O56" s="22">
        <v>0</v>
      </c>
      <c r="P56" s="22">
        <v>8.6773796249991229</v>
      </c>
      <c r="Q56" s="14" t="s">
        <v>75</v>
      </c>
      <c r="R56" s="22">
        <v>0</v>
      </c>
      <c r="S56" s="22">
        <v>0</v>
      </c>
      <c r="T56" s="14" t="s">
        <v>57</v>
      </c>
      <c r="U56" s="14" t="s">
        <v>57</v>
      </c>
      <c r="V56" s="22" t="s">
        <v>57</v>
      </c>
      <c r="W56" s="22" t="s">
        <v>57</v>
      </c>
      <c r="X56" s="22">
        <v>5.7534246575342465E-2</v>
      </c>
      <c r="Y56" s="14" t="s">
        <v>57</v>
      </c>
      <c r="Z56" s="14" t="s">
        <v>86</v>
      </c>
      <c r="AA56" s="22">
        <v>0</v>
      </c>
      <c r="AB56" s="22">
        <v>1</v>
      </c>
      <c r="AC56" s="22">
        <v>1</v>
      </c>
      <c r="AD56" s="19">
        <v>9280193.9769173507</v>
      </c>
      <c r="AE56" s="22">
        <v>0.2449489742783178</v>
      </c>
      <c r="AF56" s="19">
        <v>2273173.9957497283</v>
      </c>
      <c r="AG56" s="22">
        <v>20</v>
      </c>
      <c r="AH56" s="22">
        <v>80</v>
      </c>
      <c r="AI56" s="19">
        <v>454634.79914994561</v>
      </c>
      <c r="AJ56" s="14" t="s">
        <v>27</v>
      </c>
      <c r="AK56" s="22">
        <v>0</v>
      </c>
      <c r="AL56" s="22">
        <v>0</v>
      </c>
      <c r="AM56" s="14" t="s">
        <v>57</v>
      </c>
      <c r="AN56" s="26">
        <v>0.17354759249998247</v>
      </c>
      <c r="AO56" s="27">
        <v>6755.25</v>
      </c>
      <c r="AP56" s="26">
        <v>0</v>
      </c>
      <c r="AQ56" s="27">
        <v>6828</v>
      </c>
      <c r="AR56" s="28">
        <v>156.63</v>
      </c>
      <c r="AS56" s="26">
        <v>0</v>
      </c>
      <c r="AT56" s="26">
        <v>0</v>
      </c>
      <c r="AU56" s="26">
        <v>0</v>
      </c>
      <c r="AV56" s="26">
        <v>112128.79580595158</v>
      </c>
      <c r="AW56" s="26">
        <v>556811.63861504116</v>
      </c>
      <c r="AX56" s="29" t="s">
        <v>107</v>
      </c>
    </row>
    <row r="57" spans="1:50" x14ac:dyDescent="0.15">
      <c r="A57" s="14" t="s">
        <v>43</v>
      </c>
      <c r="B57" s="14" t="s">
        <v>46</v>
      </c>
      <c r="C57" s="14" t="s">
        <v>49</v>
      </c>
      <c r="D57" s="14" t="s">
        <v>52</v>
      </c>
      <c r="E57" s="14" t="s">
        <v>56</v>
      </c>
      <c r="F57" s="14" t="s">
        <v>8</v>
      </c>
      <c r="G57" s="14" t="s">
        <v>11</v>
      </c>
      <c r="H57" s="14" t="s">
        <v>61</v>
      </c>
      <c r="I57" s="19">
        <v>9280193.9769173507</v>
      </c>
      <c r="J57" s="20" t="s">
        <v>20</v>
      </c>
      <c r="K57" s="14" t="s">
        <v>67</v>
      </c>
      <c r="L57" s="21">
        <v>45967</v>
      </c>
      <c r="M57" s="21">
        <v>46010</v>
      </c>
      <c r="N57" s="22">
        <v>5.7534246575342465E-2</v>
      </c>
      <c r="O57" s="22">
        <v>0</v>
      </c>
      <c r="P57" s="22">
        <v>8.6773796249991229</v>
      </c>
      <c r="Q57" s="14" t="s">
        <v>75</v>
      </c>
      <c r="R57" s="22">
        <v>0</v>
      </c>
      <c r="S57" s="22">
        <v>0</v>
      </c>
      <c r="T57" s="14" t="s">
        <v>57</v>
      </c>
      <c r="U57" s="14" t="s">
        <v>57</v>
      </c>
      <c r="V57" s="22" t="s">
        <v>57</v>
      </c>
      <c r="W57" s="22" t="s">
        <v>57</v>
      </c>
      <c r="X57" s="22">
        <v>5.7534246575342465E-2</v>
      </c>
      <c r="Y57" s="14" t="s">
        <v>57</v>
      </c>
      <c r="Z57" s="14" t="s">
        <v>86</v>
      </c>
      <c r="AA57" s="22">
        <v>0</v>
      </c>
      <c r="AB57" s="22">
        <v>1</v>
      </c>
      <c r="AC57" s="22">
        <v>1</v>
      </c>
      <c r="AD57" s="19">
        <v>9280193.9769173507</v>
      </c>
      <c r="AE57" s="22">
        <v>0.2449489742783178</v>
      </c>
      <c r="AF57" s="19">
        <v>2273173.9957497283</v>
      </c>
      <c r="AG57" s="22">
        <v>20</v>
      </c>
      <c r="AH57" s="22">
        <v>80</v>
      </c>
      <c r="AI57" s="19">
        <v>454634.79914994561</v>
      </c>
      <c r="AJ57" s="14" t="s">
        <v>27</v>
      </c>
      <c r="AK57" s="22">
        <v>0</v>
      </c>
      <c r="AL57" s="22">
        <v>0</v>
      </c>
      <c r="AM57" s="14" t="s">
        <v>57</v>
      </c>
      <c r="AN57" s="26">
        <v>0.17354759249998247</v>
      </c>
      <c r="AO57" s="27">
        <v>6755.25</v>
      </c>
      <c r="AP57" s="26">
        <v>0</v>
      </c>
      <c r="AQ57" s="27">
        <v>6828</v>
      </c>
      <c r="AR57" s="28">
        <v>156.63</v>
      </c>
      <c r="AS57" s="26">
        <v>0</v>
      </c>
      <c r="AT57" s="26">
        <v>0</v>
      </c>
      <c r="AU57" s="26">
        <v>0</v>
      </c>
      <c r="AV57" s="26">
        <v>111789.01131328568</v>
      </c>
      <c r="AW57" s="26">
        <v>556811.63861504116</v>
      </c>
      <c r="AX57" s="29" t="s">
        <v>107</v>
      </c>
    </row>
    <row r="58" spans="1:50" x14ac:dyDescent="0.15">
      <c r="A58" s="14" t="s">
        <v>43</v>
      </c>
      <c r="B58" s="14" t="s">
        <v>46</v>
      </c>
      <c r="C58" s="14" t="s">
        <v>49</v>
      </c>
      <c r="D58" s="14" t="s">
        <v>52</v>
      </c>
      <c r="E58" s="14" t="s">
        <v>56</v>
      </c>
      <c r="F58" s="14" t="s">
        <v>8</v>
      </c>
      <c r="G58" s="14" t="s">
        <v>11</v>
      </c>
      <c r="H58" s="14" t="s">
        <v>61</v>
      </c>
      <c r="I58" s="19">
        <v>18560388.040608499</v>
      </c>
      <c r="J58" s="20" t="s">
        <v>20</v>
      </c>
      <c r="K58" s="14" t="s">
        <v>67</v>
      </c>
      <c r="L58" s="21">
        <v>45967</v>
      </c>
      <c r="M58" s="21">
        <v>46010</v>
      </c>
      <c r="N58" s="22">
        <v>5.7534246575342465E-2</v>
      </c>
      <c r="O58" s="22">
        <v>0</v>
      </c>
      <c r="P58" s="22">
        <v>8.6773796249991229</v>
      </c>
      <c r="Q58" s="14" t="s">
        <v>75</v>
      </c>
      <c r="R58" s="22">
        <v>0</v>
      </c>
      <c r="S58" s="22">
        <v>0</v>
      </c>
      <c r="T58" s="14" t="s">
        <v>57</v>
      </c>
      <c r="U58" s="14" t="s">
        <v>57</v>
      </c>
      <c r="V58" s="22" t="s">
        <v>57</v>
      </c>
      <c r="W58" s="22" t="s">
        <v>57</v>
      </c>
      <c r="X58" s="22">
        <v>5.7534246575342465E-2</v>
      </c>
      <c r="Y58" s="14" t="s">
        <v>57</v>
      </c>
      <c r="Z58" s="14" t="s">
        <v>86</v>
      </c>
      <c r="AA58" s="22">
        <v>0</v>
      </c>
      <c r="AB58" s="22">
        <v>1</v>
      </c>
      <c r="AC58" s="22">
        <v>1</v>
      </c>
      <c r="AD58" s="19">
        <v>18560388.040608499</v>
      </c>
      <c r="AE58" s="22">
        <v>0.2449489742783178</v>
      </c>
      <c r="AF58" s="19">
        <v>4546348.0127546089</v>
      </c>
      <c r="AG58" s="22">
        <v>20</v>
      </c>
      <c r="AH58" s="22">
        <v>80</v>
      </c>
      <c r="AI58" s="19">
        <v>909269.60255092173</v>
      </c>
      <c r="AJ58" s="14" t="s">
        <v>27</v>
      </c>
      <c r="AK58" s="22">
        <v>0</v>
      </c>
      <c r="AL58" s="22">
        <v>0</v>
      </c>
      <c r="AM58" s="14" t="s">
        <v>57</v>
      </c>
      <c r="AN58" s="26">
        <v>0.34709518499996495</v>
      </c>
      <c r="AO58" s="27">
        <v>6755.25</v>
      </c>
      <c r="AP58" s="26">
        <v>0</v>
      </c>
      <c r="AQ58" s="27">
        <v>6828</v>
      </c>
      <c r="AR58" s="28">
        <v>156.63</v>
      </c>
      <c r="AS58" s="26">
        <v>0</v>
      </c>
      <c r="AT58" s="26">
        <v>0</v>
      </c>
      <c r="AU58" s="26">
        <v>0</v>
      </c>
      <c r="AV58" s="26">
        <v>219500.69548837841</v>
      </c>
      <c r="AW58" s="26">
        <v>1113623.2824365098</v>
      </c>
      <c r="AX58" s="29" t="s">
        <v>107</v>
      </c>
    </row>
    <row r="59" spans="1:50" x14ac:dyDescent="0.15">
      <c r="A59" s="14" t="s">
        <v>43</v>
      </c>
      <c r="B59" s="14" t="s">
        <v>46</v>
      </c>
      <c r="C59" s="14" t="s">
        <v>49</v>
      </c>
      <c r="D59" s="14" t="s">
        <v>52</v>
      </c>
      <c r="E59" s="14" t="s">
        <v>56</v>
      </c>
      <c r="F59" s="14" t="s">
        <v>8</v>
      </c>
      <c r="G59" s="14" t="s">
        <v>11</v>
      </c>
      <c r="H59" s="14" t="s">
        <v>61</v>
      </c>
      <c r="I59" s="19">
        <v>9280193.9769173507</v>
      </c>
      <c r="J59" s="20" t="s">
        <v>20</v>
      </c>
      <c r="K59" s="14" t="s">
        <v>67</v>
      </c>
      <c r="L59" s="21">
        <v>45967</v>
      </c>
      <c r="M59" s="21">
        <v>46010</v>
      </c>
      <c r="N59" s="22">
        <v>5.7534246575342465E-2</v>
      </c>
      <c r="O59" s="22">
        <v>0</v>
      </c>
      <c r="P59" s="22">
        <v>8.6773796249991229</v>
      </c>
      <c r="Q59" s="14" t="s">
        <v>75</v>
      </c>
      <c r="R59" s="22">
        <v>0</v>
      </c>
      <c r="S59" s="22">
        <v>0</v>
      </c>
      <c r="T59" s="14" t="s">
        <v>57</v>
      </c>
      <c r="U59" s="14" t="s">
        <v>57</v>
      </c>
      <c r="V59" s="22" t="s">
        <v>57</v>
      </c>
      <c r="W59" s="22" t="s">
        <v>57</v>
      </c>
      <c r="X59" s="22">
        <v>5.7534246575342465E-2</v>
      </c>
      <c r="Y59" s="14" t="s">
        <v>57</v>
      </c>
      <c r="Z59" s="14" t="s">
        <v>86</v>
      </c>
      <c r="AA59" s="22">
        <v>0</v>
      </c>
      <c r="AB59" s="22">
        <v>1</v>
      </c>
      <c r="AC59" s="22">
        <v>1</v>
      </c>
      <c r="AD59" s="19">
        <v>9280193.9769173507</v>
      </c>
      <c r="AE59" s="22">
        <v>0.2449489742783178</v>
      </c>
      <c r="AF59" s="19">
        <v>2273173.9957497283</v>
      </c>
      <c r="AG59" s="22">
        <v>20</v>
      </c>
      <c r="AH59" s="22">
        <v>80</v>
      </c>
      <c r="AI59" s="19">
        <v>454634.79914994561</v>
      </c>
      <c r="AJ59" s="14" t="s">
        <v>27</v>
      </c>
      <c r="AK59" s="22">
        <v>0</v>
      </c>
      <c r="AL59" s="22">
        <v>0</v>
      </c>
      <c r="AM59" s="14" t="s">
        <v>57</v>
      </c>
      <c r="AN59" s="26">
        <v>0.17354759249998247</v>
      </c>
      <c r="AO59" s="27">
        <v>6755.25</v>
      </c>
      <c r="AP59" s="26">
        <v>0</v>
      </c>
      <c r="AQ59" s="27">
        <v>6828</v>
      </c>
      <c r="AR59" s="28">
        <v>156.63</v>
      </c>
      <c r="AS59" s="26">
        <v>0</v>
      </c>
      <c r="AT59" s="26">
        <v>0</v>
      </c>
      <c r="AU59" s="26">
        <v>0</v>
      </c>
      <c r="AV59" s="26">
        <v>108391.16638662666</v>
      </c>
      <c r="AW59" s="26">
        <v>556811.63861504116</v>
      </c>
      <c r="AX59" s="29" t="s">
        <v>107</v>
      </c>
    </row>
    <row r="60" spans="1:50" x14ac:dyDescent="0.15">
      <c r="A60" s="14" t="s">
        <v>43</v>
      </c>
      <c r="B60" s="14" t="s">
        <v>46</v>
      </c>
      <c r="C60" s="14" t="s">
        <v>49</v>
      </c>
      <c r="D60" s="14" t="s">
        <v>52</v>
      </c>
      <c r="E60" s="14" t="s">
        <v>56</v>
      </c>
      <c r="F60" s="14" t="s">
        <v>8</v>
      </c>
      <c r="G60" s="14" t="s">
        <v>11</v>
      </c>
      <c r="H60" s="14" t="s">
        <v>61</v>
      </c>
      <c r="I60" s="19">
        <v>4640096.9450717773</v>
      </c>
      <c r="J60" s="20" t="s">
        <v>20</v>
      </c>
      <c r="K60" s="14" t="s">
        <v>67</v>
      </c>
      <c r="L60" s="21">
        <v>45971</v>
      </c>
      <c r="M60" s="21">
        <v>46010</v>
      </c>
      <c r="N60" s="22">
        <v>5.7534246575342465E-2</v>
      </c>
      <c r="O60" s="22">
        <v>0</v>
      </c>
      <c r="P60" s="22">
        <v>8.6773796249991229</v>
      </c>
      <c r="Q60" s="14" t="s">
        <v>75</v>
      </c>
      <c r="R60" s="22">
        <v>0</v>
      </c>
      <c r="S60" s="22">
        <v>0</v>
      </c>
      <c r="T60" s="14" t="s">
        <v>57</v>
      </c>
      <c r="U60" s="14" t="s">
        <v>57</v>
      </c>
      <c r="V60" s="22" t="s">
        <v>57</v>
      </c>
      <c r="W60" s="22" t="s">
        <v>57</v>
      </c>
      <c r="X60" s="22">
        <v>5.7534246575342465E-2</v>
      </c>
      <c r="Y60" s="14" t="s">
        <v>57</v>
      </c>
      <c r="Z60" s="14" t="s">
        <v>86</v>
      </c>
      <c r="AA60" s="22">
        <v>0</v>
      </c>
      <c r="AB60" s="22">
        <v>1</v>
      </c>
      <c r="AC60" s="22">
        <v>1</v>
      </c>
      <c r="AD60" s="19">
        <v>4640096.9450717773</v>
      </c>
      <c r="AE60" s="22">
        <v>0.2449489742783178</v>
      </c>
      <c r="AF60" s="19">
        <v>1136586.9872472878</v>
      </c>
      <c r="AG60" s="22">
        <v>20</v>
      </c>
      <c r="AH60" s="22">
        <v>80</v>
      </c>
      <c r="AI60" s="19">
        <v>227317.39744945755</v>
      </c>
      <c r="AJ60" s="14" t="s">
        <v>27</v>
      </c>
      <c r="AK60" s="22">
        <v>0</v>
      </c>
      <c r="AL60" s="22">
        <v>0</v>
      </c>
      <c r="AM60" s="14" t="s">
        <v>57</v>
      </c>
      <c r="AN60" s="26">
        <v>8.6773796249991236E-2</v>
      </c>
      <c r="AO60" s="27">
        <v>6755.25</v>
      </c>
      <c r="AP60" s="26">
        <v>0</v>
      </c>
      <c r="AQ60" s="27">
        <v>6828</v>
      </c>
      <c r="AR60" s="28">
        <v>156.63</v>
      </c>
      <c r="AS60" s="26">
        <v>0</v>
      </c>
      <c r="AT60" s="26">
        <v>0</v>
      </c>
      <c r="AU60" s="26">
        <v>0</v>
      </c>
      <c r="AV60" s="26">
        <v>-18688.233870421536</v>
      </c>
      <c r="AW60" s="26">
        <v>278405.81670430664</v>
      </c>
      <c r="AX60" s="29" t="s">
        <v>107</v>
      </c>
    </row>
    <row r="61" spans="1:50" x14ac:dyDescent="0.15">
      <c r="A61" s="14" t="s">
        <v>43</v>
      </c>
      <c r="B61" s="14" t="s">
        <v>46</v>
      </c>
      <c r="C61" s="14" t="s">
        <v>49</v>
      </c>
      <c r="D61" s="14" t="s">
        <v>52</v>
      </c>
      <c r="E61" s="14" t="s">
        <v>56</v>
      </c>
      <c r="F61" s="14" t="s">
        <v>8</v>
      </c>
      <c r="G61" s="14" t="s">
        <v>11</v>
      </c>
      <c r="H61" s="14" t="s">
        <v>61</v>
      </c>
      <c r="I61" s="19">
        <v>4640096.9450717773</v>
      </c>
      <c r="J61" s="20" t="s">
        <v>20</v>
      </c>
      <c r="K61" s="14" t="s">
        <v>67</v>
      </c>
      <c r="L61" s="21">
        <v>45971</v>
      </c>
      <c r="M61" s="21">
        <v>46010</v>
      </c>
      <c r="N61" s="22">
        <v>5.7534246575342465E-2</v>
      </c>
      <c r="O61" s="22">
        <v>0</v>
      </c>
      <c r="P61" s="22">
        <v>8.6773796249991229</v>
      </c>
      <c r="Q61" s="14" t="s">
        <v>75</v>
      </c>
      <c r="R61" s="22">
        <v>0</v>
      </c>
      <c r="S61" s="22">
        <v>0</v>
      </c>
      <c r="T61" s="14" t="s">
        <v>57</v>
      </c>
      <c r="U61" s="14" t="s">
        <v>57</v>
      </c>
      <c r="V61" s="22" t="s">
        <v>57</v>
      </c>
      <c r="W61" s="22" t="s">
        <v>57</v>
      </c>
      <c r="X61" s="22">
        <v>5.7534246575342465E-2</v>
      </c>
      <c r="Y61" s="14" t="s">
        <v>57</v>
      </c>
      <c r="Z61" s="14" t="s">
        <v>86</v>
      </c>
      <c r="AA61" s="22">
        <v>0</v>
      </c>
      <c r="AB61" s="22">
        <v>1</v>
      </c>
      <c r="AC61" s="22">
        <v>1</v>
      </c>
      <c r="AD61" s="19">
        <v>4640096.9450717773</v>
      </c>
      <c r="AE61" s="22">
        <v>0.2449489742783178</v>
      </c>
      <c r="AF61" s="19">
        <v>1136586.9872472878</v>
      </c>
      <c r="AG61" s="22">
        <v>20</v>
      </c>
      <c r="AH61" s="22">
        <v>80</v>
      </c>
      <c r="AI61" s="19">
        <v>227317.39744945755</v>
      </c>
      <c r="AJ61" s="14" t="s">
        <v>27</v>
      </c>
      <c r="AK61" s="22">
        <v>0</v>
      </c>
      <c r="AL61" s="22">
        <v>0</v>
      </c>
      <c r="AM61" s="14" t="s">
        <v>57</v>
      </c>
      <c r="AN61" s="26">
        <v>8.6773796249991236E-2</v>
      </c>
      <c r="AO61" s="27">
        <v>6755.25</v>
      </c>
      <c r="AP61" s="26">
        <v>0</v>
      </c>
      <c r="AQ61" s="27">
        <v>6828</v>
      </c>
      <c r="AR61" s="28">
        <v>156.63</v>
      </c>
      <c r="AS61" s="26">
        <v>0</v>
      </c>
      <c r="AT61" s="26">
        <v>0</v>
      </c>
      <c r="AU61" s="26">
        <v>0</v>
      </c>
      <c r="AV61" s="26">
        <v>-19197.910609420389</v>
      </c>
      <c r="AW61" s="26">
        <v>278405.81670430664</v>
      </c>
      <c r="AX61" s="29" t="s">
        <v>107</v>
      </c>
    </row>
    <row r="62" spans="1:50" x14ac:dyDescent="0.15">
      <c r="A62" s="14" t="s">
        <v>43</v>
      </c>
      <c r="B62" s="14" t="s">
        <v>46</v>
      </c>
      <c r="C62" s="14" t="s">
        <v>49</v>
      </c>
      <c r="D62" s="14" t="s">
        <v>52</v>
      </c>
      <c r="E62" s="14" t="s">
        <v>56</v>
      </c>
      <c r="F62" s="14" t="s">
        <v>8</v>
      </c>
      <c r="G62" s="14" t="s">
        <v>11</v>
      </c>
      <c r="H62" s="14" t="s">
        <v>61</v>
      </c>
      <c r="I62" s="19">
        <v>13920291.008762926</v>
      </c>
      <c r="J62" s="20" t="s">
        <v>20</v>
      </c>
      <c r="K62" s="14" t="s">
        <v>67</v>
      </c>
      <c r="L62" s="21">
        <v>45971</v>
      </c>
      <c r="M62" s="21">
        <v>46010</v>
      </c>
      <c r="N62" s="22">
        <v>5.7534246575342465E-2</v>
      </c>
      <c r="O62" s="22">
        <v>0</v>
      </c>
      <c r="P62" s="22">
        <v>8.6773796249991229</v>
      </c>
      <c r="Q62" s="14" t="s">
        <v>75</v>
      </c>
      <c r="R62" s="22">
        <v>0</v>
      </c>
      <c r="S62" s="22">
        <v>0</v>
      </c>
      <c r="T62" s="14" t="s">
        <v>57</v>
      </c>
      <c r="U62" s="14" t="s">
        <v>57</v>
      </c>
      <c r="V62" s="22" t="s">
        <v>57</v>
      </c>
      <c r="W62" s="22" t="s">
        <v>57</v>
      </c>
      <c r="X62" s="22">
        <v>5.7534246575342465E-2</v>
      </c>
      <c r="Y62" s="14" t="s">
        <v>57</v>
      </c>
      <c r="Z62" s="14" t="s">
        <v>86</v>
      </c>
      <c r="AA62" s="22">
        <v>0</v>
      </c>
      <c r="AB62" s="22">
        <v>1</v>
      </c>
      <c r="AC62" s="22">
        <v>1</v>
      </c>
      <c r="AD62" s="19">
        <v>13920291.008762926</v>
      </c>
      <c r="AE62" s="22">
        <v>0.2449489742783178</v>
      </c>
      <c r="AF62" s="19">
        <v>3409761.0042521683</v>
      </c>
      <c r="AG62" s="22">
        <v>20</v>
      </c>
      <c r="AH62" s="22">
        <v>80</v>
      </c>
      <c r="AI62" s="19">
        <v>681952.20085043367</v>
      </c>
      <c r="AJ62" s="14" t="s">
        <v>27</v>
      </c>
      <c r="AK62" s="22">
        <v>0</v>
      </c>
      <c r="AL62" s="22">
        <v>0</v>
      </c>
      <c r="AM62" s="14" t="s">
        <v>57</v>
      </c>
      <c r="AN62" s="26">
        <v>0.26032138874997368</v>
      </c>
      <c r="AO62" s="27">
        <v>6755.25</v>
      </c>
      <c r="AP62" s="26">
        <v>0</v>
      </c>
      <c r="AQ62" s="27">
        <v>6828</v>
      </c>
      <c r="AR62" s="28">
        <v>156.63</v>
      </c>
      <c r="AS62" s="26">
        <v>0</v>
      </c>
      <c r="AT62" s="26">
        <v>0</v>
      </c>
      <c r="AU62" s="26">
        <v>0</v>
      </c>
      <c r="AV62" s="26">
        <v>-58103.235019665211</v>
      </c>
      <c r="AW62" s="26">
        <v>835217.46052577544</v>
      </c>
      <c r="AX62" s="29" t="s">
        <v>107</v>
      </c>
    </row>
    <row r="63" spans="1:50" x14ac:dyDescent="0.15">
      <c r="A63" s="14" t="s">
        <v>43</v>
      </c>
      <c r="B63" s="14" t="s">
        <v>46</v>
      </c>
      <c r="C63" s="14" t="s">
        <v>49</v>
      </c>
      <c r="D63" s="14" t="s">
        <v>52</v>
      </c>
      <c r="E63" s="14" t="s">
        <v>56</v>
      </c>
      <c r="F63" s="14" t="s">
        <v>8</v>
      </c>
      <c r="G63" s="14" t="s">
        <v>11</v>
      </c>
      <c r="H63" s="14" t="s">
        <v>61</v>
      </c>
      <c r="I63" s="19">
        <v>4640096.9450717773</v>
      </c>
      <c r="J63" s="20" t="s">
        <v>20</v>
      </c>
      <c r="K63" s="14" t="s">
        <v>67</v>
      </c>
      <c r="L63" s="21">
        <v>45971</v>
      </c>
      <c r="M63" s="21">
        <v>46010</v>
      </c>
      <c r="N63" s="22">
        <v>5.7534246575342465E-2</v>
      </c>
      <c r="O63" s="22">
        <v>0</v>
      </c>
      <c r="P63" s="22">
        <v>8.6773796249991229</v>
      </c>
      <c r="Q63" s="14" t="s">
        <v>75</v>
      </c>
      <c r="R63" s="22">
        <v>0</v>
      </c>
      <c r="S63" s="22">
        <v>0</v>
      </c>
      <c r="T63" s="14" t="s">
        <v>57</v>
      </c>
      <c r="U63" s="14" t="s">
        <v>57</v>
      </c>
      <c r="V63" s="22" t="s">
        <v>57</v>
      </c>
      <c r="W63" s="22" t="s">
        <v>57</v>
      </c>
      <c r="X63" s="22">
        <v>5.7534246575342465E-2</v>
      </c>
      <c r="Y63" s="14" t="s">
        <v>57</v>
      </c>
      <c r="Z63" s="14" t="s">
        <v>86</v>
      </c>
      <c r="AA63" s="22">
        <v>0</v>
      </c>
      <c r="AB63" s="22">
        <v>1</v>
      </c>
      <c r="AC63" s="22">
        <v>1</v>
      </c>
      <c r="AD63" s="19">
        <v>4640096.9450717773</v>
      </c>
      <c r="AE63" s="22">
        <v>0.2449489742783178</v>
      </c>
      <c r="AF63" s="19">
        <v>1136586.9872472878</v>
      </c>
      <c r="AG63" s="22">
        <v>20</v>
      </c>
      <c r="AH63" s="22">
        <v>80</v>
      </c>
      <c r="AI63" s="19">
        <v>227317.39744945755</v>
      </c>
      <c r="AJ63" s="14" t="s">
        <v>27</v>
      </c>
      <c r="AK63" s="22">
        <v>0</v>
      </c>
      <c r="AL63" s="22">
        <v>0</v>
      </c>
      <c r="AM63" s="14" t="s">
        <v>57</v>
      </c>
      <c r="AN63" s="26">
        <v>8.6773796249991236E-2</v>
      </c>
      <c r="AO63" s="27">
        <v>6755.25</v>
      </c>
      <c r="AP63" s="26">
        <v>0</v>
      </c>
      <c r="AQ63" s="27">
        <v>6828</v>
      </c>
      <c r="AR63" s="28">
        <v>156.63</v>
      </c>
      <c r="AS63" s="26">
        <v>0</v>
      </c>
      <c r="AT63" s="26">
        <v>0</v>
      </c>
      <c r="AU63" s="26">
        <v>0</v>
      </c>
      <c r="AV63" s="26">
        <v>-19537.695102086291</v>
      </c>
      <c r="AW63" s="26">
        <v>278405.81670430664</v>
      </c>
      <c r="AX63" s="29" t="s">
        <v>107</v>
      </c>
    </row>
    <row r="64" spans="1:50" x14ac:dyDescent="0.15">
      <c r="A64" s="14" t="s">
        <v>43</v>
      </c>
      <c r="B64" s="14" t="s">
        <v>46</v>
      </c>
      <c r="C64" s="14" t="s">
        <v>49</v>
      </c>
      <c r="D64" s="14" t="s">
        <v>52</v>
      </c>
      <c r="E64" s="14" t="s">
        <v>56</v>
      </c>
      <c r="F64" s="14" t="s">
        <v>8</v>
      </c>
      <c r="G64" s="14" t="s">
        <v>11</v>
      </c>
      <c r="H64" s="14" t="s">
        <v>61</v>
      </c>
      <c r="I64" s="19">
        <v>13920291.008762926</v>
      </c>
      <c r="J64" s="20" t="s">
        <v>20</v>
      </c>
      <c r="K64" s="14" t="s">
        <v>67</v>
      </c>
      <c r="L64" s="21">
        <v>45971</v>
      </c>
      <c r="M64" s="21">
        <v>46010</v>
      </c>
      <c r="N64" s="22">
        <v>5.7534246575342465E-2</v>
      </c>
      <c r="O64" s="22">
        <v>0</v>
      </c>
      <c r="P64" s="22">
        <v>8.6773796249991229</v>
      </c>
      <c r="Q64" s="14" t="s">
        <v>75</v>
      </c>
      <c r="R64" s="22">
        <v>0</v>
      </c>
      <c r="S64" s="22">
        <v>0</v>
      </c>
      <c r="T64" s="14" t="s">
        <v>57</v>
      </c>
      <c r="U64" s="14" t="s">
        <v>57</v>
      </c>
      <c r="V64" s="22" t="s">
        <v>57</v>
      </c>
      <c r="W64" s="22" t="s">
        <v>57</v>
      </c>
      <c r="X64" s="22">
        <v>5.7534246575342465E-2</v>
      </c>
      <c r="Y64" s="14" t="s">
        <v>57</v>
      </c>
      <c r="Z64" s="14" t="s">
        <v>86</v>
      </c>
      <c r="AA64" s="22">
        <v>0</v>
      </c>
      <c r="AB64" s="22">
        <v>1</v>
      </c>
      <c r="AC64" s="22">
        <v>1</v>
      </c>
      <c r="AD64" s="19">
        <v>13920291.008762926</v>
      </c>
      <c r="AE64" s="22">
        <v>0.2449489742783178</v>
      </c>
      <c r="AF64" s="19">
        <v>3409761.0042521683</v>
      </c>
      <c r="AG64" s="22">
        <v>20</v>
      </c>
      <c r="AH64" s="22">
        <v>80</v>
      </c>
      <c r="AI64" s="19">
        <v>681952.20085043367</v>
      </c>
      <c r="AJ64" s="14" t="s">
        <v>27</v>
      </c>
      <c r="AK64" s="22">
        <v>0</v>
      </c>
      <c r="AL64" s="22">
        <v>0</v>
      </c>
      <c r="AM64" s="14" t="s">
        <v>57</v>
      </c>
      <c r="AN64" s="26">
        <v>0.26032138874997368</v>
      </c>
      <c r="AO64" s="27">
        <v>6755.25</v>
      </c>
      <c r="AP64" s="26">
        <v>0</v>
      </c>
      <c r="AQ64" s="27">
        <v>6828</v>
      </c>
      <c r="AR64" s="28">
        <v>156.63</v>
      </c>
      <c r="AS64" s="26">
        <v>0</v>
      </c>
      <c r="AT64" s="26">
        <v>0</v>
      </c>
      <c r="AU64" s="26">
        <v>0</v>
      </c>
      <c r="AV64" s="26">
        <v>-59122.588497662917</v>
      </c>
      <c r="AW64" s="26">
        <v>835217.46052577544</v>
      </c>
      <c r="AX64" s="29" t="s">
        <v>107</v>
      </c>
    </row>
    <row r="65" spans="1:50" x14ac:dyDescent="0.15">
      <c r="A65" s="14" t="s">
        <v>43</v>
      </c>
      <c r="B65" s="14" t="s">
        <v>46</v>
      </c>
      <c r="C65" s="14" t="s">
        <v>49</v>
      </c>
      <c r="D65" s="14" t="s">
        <v>52</v>
      </c>
      <c r="E65" s="14" t="s">
        <v>56</v>
      </c>
      <c r="F65" s="14" t="s">
        <v>8</v>
      </c>
      <c r="G65" s="14" t="s">
        <v>11</v>
      </c>
      <c r="H65" s="14" t="s">
        <v>61</v>
      </c>
      <c r="I65" s="19">
        <v>4640096.9450717773</v>
      </c>
      <c r="J65" s="20" t="s">
        <v>20</v>
      </c>
      <c r="K65" s="14" t="s">
        <v>67</v>
      </c>
      <c r="L65" s="21">
        <v>45971</v>
      </c>
      <c r="M65" s="21">
        <v>46010</v>
      </c>
      <c r="N65" s="22">
        <v>5.7534246575342465E-2</v>
      </c>
      <c r="O65" s="22">
        <v>0</v>
      </c>
      <c r="P65" s="22">
        <v>8.6773796249991229</v>
      </c>
      <c r="Q65" s="14" t="s">
        <v>75</v>
      </c>
      <c r="R65" s="22">
        <v>0</v>
      </c>
      <c r="S65" s="22">
        <v>0</v>
      </c>
      <c r="T65" s="14" t="s">
        <v>57</v>
      </c>
      <c r="U65" s="14" t="s">
        <v>57</v>
      </c>
      <c r="V65" s="22" t="s">
        <v>57</v>
      </c>
      <c r="W65" s="22" t="s">
        <v>57</v>
      </c>
      <c r="X65" s="22">
        <v>5.7534246575342465E-2</v>
      </c>
      <c r="Y65" s="14" t="s">
        <v>57</v>
      </c>
      <c r="Z65" s="14" t="s">
        <v>86</v>
      </c>
      <c r="AA65" s="22">
        <v>0</v>
      </c>
      <c r="AB65" s="22">
        <v>1</v>
      </c>
      <c r="AC65" s="22">
        <v>1</v>
      </c>
      <c r="AD65" s="19">
        <v>4640096.9450717773</v>
      </c>
      <c r="AE65" s="22">
        <v>0.2449489742783178</v>
      </c>
      <c r="AF65" s="19">
        <v>1136586.9872472878</v>
      </c>
      <c r="AG65" s="22">
        <v>20</v>
      </c>
      <c r="AH65" s="22">
        <v>80</v>
      </c>
      <c r="AI65" s="19">
        <v>227317.39744945755</v>
      </c>
      <c r="AJ65" s="14" t="s">
        <v>27</v>
      </c>
      <c r="AK65" s="22">
        <v>0</v>
      </c>
      <c r="AL65" s="22">
        <v>0</v>
      </c>
      <c r="AM65" s="14" t="s">
        <v>57</v>
      </c>
      <c r="AN65" s="26">
        <v>8.6773796249991236E-2</v>
      </c>
      <c r="AO65" s="27">
        <v>6755.25</v>
      </c>
      <c r="AP65" s="26">
        <v>0</v>
      </c>
      <c r="AQ65" s="27">
        <v>6828</v>
      </c>
      <c r="AR65" s="28">
        <v>156.63</v>
      </c>
      <c r="AS65" s="26">
        <v>0</v>
      </c>
      <c r="AT65" s="26">
        <v>0</v>
      </c>
      <c r="AU65" s="26">
        <v>0</v>
      </c>
      <c r="AV65" s="26">
        <v>-20047.371841085143</v>
      </c>
      <c r="AW65" s="26">
        <v>278405.81670430664</v>
      </c>
      <c r="AX65" s="29" t="s">
        <v>107</v>
      </c>
    </row>
    <row r="66" spans="1:50" x14ac:dyDescent="0.15">
      <c r="A66" s="14" t="s">
        <v>43</v>
      </c>
      <c r="B66" s="14" t="s">
        <v>46</v>
      </c>
      <c r="C66" s="14" t="s">
        <v>49</v>
      </c>
      <c r="D66" s="14" t="s">
        <v>52</v>
      </c>
      <c r="E66" s="14" t="s">
        <v>56</v>
      </c>
      <c r="F66" s="14" t="s">
        <v>8</v>
      </c>
      <c r="G66" s="14" t="s">
        <v>11</v>
      </c>
      <c r="H66" s="14" t="s">
        <v>61</v>
      </c>
      <c r="I66" s="19">
        <v>4640096.9450717773</v>
      </c>
      <c r="J66" s="20" t="s">
        <v>20</v>
      </c>
      <c r="K66" s="14" t="s">
        <v>67</v>
      </c>
      <c r="L66" s="21">
        <v>45971</v>
      </c>
      <c r="M66" s="21">
        <v>46010</v>
      </c>
      <c r="N66" s="22">
        <v>5.7534246575342465E-2</v>
      </c>
      <c r="O66" s="22">
        <v>0</v>
      </c>
      <c r="P66" s="22">
        <v>8.6773796249991229</v>
      </c>
      <c r="Q66" s="14" t="s">
        <v>75</v>
      </c>
      <c r="R66" s="22">
        <v>0</v>
      </c>
      <c r="S66" s="22">
        <v>0</v>
      </c>
      <c r="T66" s="14" t="s">
        <v>57</v>
      </c>
      <c r="U66" s="14" t="s">
        <v>57</v>
      </c>
      <c r="V66" s="22" t="s">
        <v>57</v>
      </c>
      <c r="W66" s="22" t="s">
        <v>57</v>
      </c>
      <c r="X66" s="22">
        <v>5.7534246575342465E-2</v>
      </c>
      <c r="Y66" s="14" t="s">
        <v>57</v>
      </c>
      <c r="Z66" s="14" t="s">
        <v>86</v>
      </c>
      <c r="AA66" s="22">
        <v>0</v>
      </c>
      <c r="AB66" s="22">
        <v>1</v>
      </c>
      <c r="AC66" s="22">
        <v>1</v>
      </c>
      <c r="AD66" s="19">
        <v>4640096.9450717773</v>
      </c>
      <c r="AE66" s="22">
        <v>0.2449489742783178</v>
      </c>
      <c r="AF66" s="19">
        <v>1136586.9872472878</v>
      </c>
      <c r="AG66" s="22">
        <v>20</v>
      </c>
      <c r="AH66" s="22">
        <v>80</v>
      </c>
      <c r="AI66" s="19">
        <v>227317.39744945755</v>
      </c>
      <c r="AJ66" s="14" t="s">
        <v>27</v>
      </c>
      <c r="AK66" s="22">
        <v>0</v>
      </c>
      <c r="AL66" s="22">
        <v>0</v>
      </c>
      <c r="AM66" s="14" t="s">
        <v>57</v>
      </c>
      <c r="AN66" s="26">
        <v>8.6773796249991236E-2</v>
      </c>
      <c r="AO66" s="27">
        <v>6755.25</v>
      </c>
      <c r="AP66" s="26">
        <v>0</v>
      </c>
      <c r="AQ66" s="27">
        <v>6828</v>
      </c>
      <c r="AR66" s="28">
        <v>156.63</v>
      </c>
      <c r="AS66" s="26">
        <v>0</v>
      </c>
      <c r="AT66" s="26">
        <v>0</v>
      </c>
      <c r="AU66" s="26">
        <v>0</v>
      </c>
      <c r="AV66" s="26">
        <v>-20217.264087418094</v>
      </c>
      <c r="AW66" s="26">
        <v>278405.81670430664</v>
      </c>
      <c r="AX66" s="29" t="s">
        <v>107</v>
      </c>
    </row>
    <row r="67" spans="1:50" x14ac:dyDescent="0.15">
      <c r="A67" s="14" t="s">
        <v>43</v>
      </c>
      <c r="B67" s="14" t="s">
        <v>46</v>
      </c>
      <c r="C67" s="14" t="s">
        <v>49</v>
      </c>
      <c r="D67" s="14" t="s">
        <v>52</v>
      </c>
      <c r="E67" s="14" t="s">
        <v>56</v>
      </c>
      <c r="F67" s="14" t="s">
        <v>8</v>
      </c>
      <c r="G67" s="14" t="s">
        <v>11</v>
      </c>
      <c r="H67" s="14" t="s">
        <v>61</v>
      </c>
      <c r="I67" s="19">
        <v>4640096.9450717773</v>
      </c>
      <c r="J67" s="20" t="s">
        <v>20</v>
      </c>
      <c r="K67" s="14" t="s">
        <v>67</v>
      </c>
      <c r="L67" s="21">
        <v>45973</v>
      </c>
      <c r="M67" s="21">
        <v>46010</v>
      </c>
      <c r="N67" s="22">
        <v>5.7534246575342465E-2</v>
      </c>
      <c r="O67" s="22">
        <v>0</v>
      </c>
      <c r="P67" s="22">
        <v>8.6773796249991229</v>
      </c>
      <c r="Q67" s="14" t="s">
        <v>75</v>
      </c>
      <c r="R67" s="22">
        <v>0</v>
      </c>
      <c r="S67" s="22">
        <v>0</v>
      </c>
      <c r="T67" s="14" t="s">
        <v>57</v>
      </c>
      <c r="U67" s="14" t="s">
        <v>57</v>
      </c>
      <c r="V67" s="22" t="s">
        <v>57</v>
      </c>
      <c r="W67" s="22" t="s">
        <v>57</v>
      </c>
      <c r="X67" s="22">
        <v>5.7534246575342465E-2</v>
      </c>
      <c r="Y67" s="14" t="s">
        <v>57</v>
      </c>
      <c r="Z67" s="14" t="s">
        <v>86</v>
      </c>
      <c r="AA67" s="22">
        <v>0</v>
      </c>
      <c r="AB67" s="22">
        <v>1</v>
      </c>
      <c r="AC67" s="22">
        <v>1</v>
      </c>
      <c r="AD67" s="19">
        <v>4640096.9450717773</v>
      </c>
      <c r="AE67" s="22">
        <v>0.2449489742783178</v>
      </c>
      <c r="AF67" s="19">
        <v>1136586.9872472878</v>
      </c>
      <c r="AG67" s="22">
        <v>20</v>
      </c>
      <c r="AH67" s="22">
        <v>80</v>
      </c>
      <c r="AI67" s="19">
        <v>227317.39744945755</v>
      </c>
      <c r="AJ67" s="14" t="s">
        <v>27</v>
      </c>
      <c r="AK67" s="22">
        <v>0</v>
      </c>
      <c r="AL67" s="22">
        <v>0</v>
      </c>
      <c r="AM67" s="14" t="s">
        <v>57</v>
      </c>
      <c r="AN67" s="26">
        <v>8.6773796249991236E-2</v>
      </c>
      <c r="AO67" s="27">
        <v>6755.25</v>
      </c>
      <c r="AP67" s="26">
        <v>0</v>
      </c>
      <c r="AQ67" s="27">
        <v>6828</v>
      </c>
      <c r="AR67" s="28">
        <v>156.63</v>
      </c>
      <c r="AS67" s="26">
        <v>0</v>
      </c>
      <c r="AT67" s="26">
        <v>0</v>
      </c>
      <c r="AU67" s="26">
        <v>0</v>
      </c>
      <c r="AV67" s="26">
        <v>-31260.260099059902</v>
      </c>
      <c r="AW67" s="26">
        <v>278405.81670430664</v>
      </c>
      <c r="AX67" s="29" t="s">
        <v>107</v>
      </c>
    </row>
    <row r="68" spans="1:50" x14ac:dyDescent="0.15">
      <c r="A68" s="14" t="s">
        <v>43</v>
      </c>
      <c r="B68" s="14" t="s">
        <v>46</v>
      </c>
      <c r="C68" s="14" t="s">
        <v>49</v>
      </c>
      <c r="D68" s="14" t="s">
        <v>52</v>
      </c>
      <c r="E68" s="14" t="s">
        <v>56</v>
      </c>
      <c r="F68" s="14" t="s">
        <v>8</v>
      </c>
      <c r="G68" s="14" t="s">
        <v>11</v>
      </c>
      <c r="H68" s="14" t="s">
        <v>61</v>
      </c>
      <c r="I68" s="19">
        <v>4640096.9450717773</v>
      </c>
      <c r="J68" s="20" t="s">
        <v>20</v>
      </c>
      <c r="K68" s="14" t="s">
        <v>67</v>
      </c>
      <c r="L68" s="21">
        <v>45973</v>
      </c>
      <c r="M68" s="21">
        <v>46010</v>
      </c>
      <c r="N68" s="22">
        <v>5.7534246575342465E-2</v>
      </c>
      <c r="O68" s="22">
        <v>0</v>
      </c>
      <c r="P68" s="22">
        <v>8.6773796249991229</v>
      </c>
      <c r="Q68" s="14" t="s">
        <v>75</v>
      </c>
      <c r="R68" s="22">
        <v>0</v>
      </c>
      <c r="S68" s="22">
        <v>0</v>
      </c>
      <c r="T68" s="14" t="s">
        <v>57</v>
      </c>
      <c r="U68" s="14" t="s">
        <v>57</v>
      </c>
      <c r="V68" s="22" t="s">
        <v>57</v>
      </c>
      <c r="W68" s="22" t="s">
        <v>57</v>
      </c>
      <c r="X68" s="22">
        <v>5.7534246575342465E-2</v>
      </c>
      <c r="Y68" s="14" t="s">
        <v>57</v>
      </c>
      <c r="Z68" s="14" t="s">
        <v>86</v>
      </c>
      <c r="AA68" s="22">
        <v>0</v>
      </c>
      <c r="AB68" s="22">
        <v>1</v>
      </c>
      <c r="AC68" s="22">
        <v>1</v>
      </c>
      <c r="AD68" s="19">
        <v>4640096.9450717773</v>
      </c>
      <c r="AE68" s="22">
        <v>0.2449489742783178</v>
      </c>
      <c r="AF68" s="19">
        <v>1136586.9872472878</v>
      </c>
      <c r="AG68" s="22">
        <v>20</v>
      </c>
      <c r="AH68" s="22">
        <v>80</v>
      </c>
      <c r="AI68" s="19">
        <v>227317.39744945755</v>
      </c>
      <c r="AJ68" s="14" t="s">
        <v>27</v>
      </c>
      <c r="AK68" s="22">
        <v>0</v>
      </c>
      <c r="AL68" s="22">
        <v>0</v>
      </c>
      <c r="AM68" s="14" t="s">
        <v>57</v>
      </c>
      <c r="AN68" s="26">
        <v>8.6773796249991236E-2</v>
      </c>
      <c r="AO68" s="27">
        <v>6755.25</v>
      </c>
      <c r="AP68" s="26">
        <v>0</v>
      </c>
      <c r="AQ68" s="27">
        <v>6828</v>
      </c>
      <c r="AR68" s="28">
        <v>156.63</v>
      </c>
      <c r="AS68" s="26">
        <v>0</v>
      </c>
      <c r="AT68" s="26">
        <v>0</v>
      </c>
      <c r="AU68" s="26">
        <v>0</v>
      </c>
      <c r="AV68" s="26">
        <v>-31600.044591725804</v>
      </c>
      <c r="AW68" s="26">
        <v>278405.81670430664</v>
      </c>
      <c r="AX68" s="29" t="s">
        <v>107</v>
      </c>
    </row>
    <row r="69" spans="1:50" x14ac:dyDescent="0.15">
      <c r="A69" s="14" t="s">
        <v>43</v>
      </c>
      <c r="B69" s="14" t="s">
        <v>46</v>
      </c>
      <c r="C69" s="14" t="s">
        <v>49</v>
      </c>
      <c r="D69" s="14" t="s">
        <v>52</v>
      </c>
      <c r="E69" s="14" t="s">
        <v>56</v>
      </c>
      <c r="F69" s="14" t="s">
        <v>8</v>
      </c>
      <c r="G69" s="14" t="s">
        <v>11</v>
      </c>
      <c r="H69" s="14" t="s">
        <v>61</v>
      </c>
      <c r="I69" s="19">
        <v>13920291.008762926</v>
      </c>
      <c r="J69" s="20" t="s">
        <v>20</v>
      </c>
      <c r="K69" s="14" t="s">
        <v>67</v>
      </c>
      <c r="L69" s="21">
        <v>45973</v>
      </c>
      <c r="M69" s="21">
        <v>46010</v>
      </c>
      <c r="N69" s="22">
        <v>5.7534246575342465E-2</v>
      </c>
      <c r="O69" s="22">
        <v>0</v>
      </c>
      <c r="P69" s="22">
        <v>8.6773796249991229</v>
      </c>
      <c r="Q69" s="14" t="s">
        <v>75</v>
      </c>
      <c r="R69" s="22">
        <v>0</v>
      </c>
      <c r="S69" s="22">
        <v>0</v>
      </c>
      <c r="T69" s="14" t="s">
        <v>57</v>
      </c>
      <c r="U69" s="14" t="s">
        <v>57</v>
      </c>
      <c r="V69" s="22" t="s">
        <v>57</v>
      </c>
      <c r="W69" s="22" t="s">
        <v>57</v>
      </c>
      <c r="X69" s="22">
        <v>5.7534246575342465E-2</v>
      </c>
      <c r="Y69" s="14" t="s">
        <v>57</v>
      </c>
      <c r="Z69" s="14" t="s">
        <v>86</v>
      </c>
      <c r="AA69" s="22">
        <v>0</v>
      </c>
      <c r="AB69" s="22">
        <v>1</v>
      </c>
      <c r="AC69" s="22">
        <v>1</v>
      </c>
      <c r="AD69" s="19">
        <v>13920291.008762926</v>
      </c>
      <c r="AE69" s="22">
        <v>0.2449489742783178</v>
      </c>
      <c r="AF69" s="19">
        <v>3409761.0042521683</v>
      </c>
      <c r="AG69" s="22">
        <v>20</v>
      </c>
      <c r="AH69" s="22">
        <v>80</v>
      </c>
      <c r="AI69" s="19">
        <v>681952.20085043367</v>
      </c>
      <c r="AJ69" s="14" t="s">
        <v>27</v>
      </c>
      <c r="AK69" s="22">
        <v>0</v>
      </c>
      <c r="AL69" s="22">
        <v>0</v>
      </c>
      <c r="AM69" s="14" t="s">
        <v>57</v>
      </c>
      <c r="AN69" s="26">
        <v>0.26032138874997368</v>
      </c>
      <c r="AO69" s="27">
        <v>6755.25</v>
      </c>
      <c r="AP69" s="26">
        <v>0</v>
      </c>
      <c r="AQ69" s="27">
        <v>6828</v>
      </c>
      <c r="AR69" s="28">
        <v>156.63</v>
      </c>
      <c r="AS69" s="26">
        <v>0</v>
      </c>
      <c r="AT69" s="26">
        <v>0</v>
      </c>
      <c r="AU69" s="26">
        <v>0</v>
      </c>
      <c r="AV69" s="26">
        <v>-95819.313705580309</v>
      </c>
      <c r="AW69" s="26">
        <v>835217.46052577544</v>
      </c>
      <c r="AX69" s="29" t="s">
        <v>107</v>
      </c>
    </row>
    <row r="70" spans="1:50" x14ac:dyDescent="0.15">
      <c r="A70" s="14" t="s">
        <v>43</v>
      </c>
      <c r="B70" s="14" t="s">
        <v>46</v>
      </c>
      <c r="C70" s="14" t="s">
        <v>49</v>
      </c>
      <c r="D70" s="14" t="s">
        <v>52</v>
      </c>
      <c r="E70" s="14" t="s">
        <v>56</v>
      </c>
      <c r="F70" s="14" t="s">
        <v>8</v>
      </c>
      <c r="G70" s="14" t="s">
        <v>11</v>
      </c>
      <c r="H70" s="14" t="s">
        <v>61</v>
      </c>
      <c r="I70" s="19">
        <v>9280193.9769173507</v>
      </c>
      <c r="J70" s="20" t="s">
        <v>20</v>
      </c>
      <c r="K70" s="14" t="s">
        <v>67</v>
      </c>
      <c r="L70" s="21">
        <v>45973</v>
      </c>
      <c r="M70" s="21">
        <v>46010</v>
      </c>
      <c r="N70" s="22">
        <v>5.7534246575342465E-2</v>
      </c>
      <c r="O70" s="22">
        <v>0</v>
      </c>
      <c r="P70" s="22">
        <v>8.6773796249991229</v>
      </c>
      <c r="Q70" s="14" t="s">
        <v>75</v>
      </c>
      <c r="R70" s="22">
        <v>0</v>
      </c>
      <c r="S70" s="22">
        <v>0</v>
      </c>
      <c r="T70" s="14" t="s">
        <v>57</v>
      </c>
      <c r="U70" s="14" t="s">
        <v>57</v>
      </c>
      <c r="V70" s="22" t="s">
        <v>57</v>
      </c>
      <c r="W70" s="22" t="s">
        <v>57</v>
      </c>
      <c r="X70" s="22">
        <v>5.7534246575342465E-2</v>
      </c>
      <c r="Y70" s="14" t="s">
        <v>57</v>
      </c>
      <c r="Z70" s="14" t="s">
        <v>86</v>
      </c>
      <c r="AA70" s="22">
        <v>0</v>
      </c>
      <c r="AB70" s="22">
        <v>1</v>
      </c>
      <c r="AC70" s="22">
        <v>1</v>
      </c>
      <c r="AD70" s="19">
        <v>9280193.9769173507</v>
      </c>
      <c r="AE70" s="22">
        <v>0.2449489742783178</v>
      </c>
      <c r="AF70" s="19">
        <v>2273173.9957497283</v>
      </c>
      <c r="AG70" s="22">
        <v>20</v>
      </c>
      <c r="AH70" s="22">
        <v>80</v>
      </c>
      <c r="AI70" s="19">
        <v>454634.79914994561</v>
      </c>
      <c r="AJ70" s="14" t="s">
        <v>27</v>
      </c>
      <c r="AK70" s="22">
        <v>0</v>
      </c>
      <c r="AL70" s="22">
        <v>0</v>
      </c>
      <c r="AM70" s="14" t="s">
        <v>57</v>
      </c>
      <c r="AN70" s="26">
        <v>0.17354759249998247</v>
      </c>
      <c r="AO70" s="27">
        <v>6755.25</v>
      </c>
      <c r="AP70" s="26">
        <v>0</v>
      </c>
      <c r="AQ70" s="27">
        <v>6828</v>
      </c>
      <c r="AR70" s="28">
        <v>156.63</v>
      </c>
      <c r="AS70" s="26">
        <v>0</v>
      </c>
      <c r="AT70" s="26">
        <v>0</v>
      </c>
      <c r="AU70" s="26">
        <v>0</v>
      </c>
      <c r="AV70" s="26">
        <v>-64898.92487298511</v>
      </c>
      <c r="AW70" s="26">
        <v>556811.63861504116</v>
      </c>
      <c r="AX70" s="29" t="s">
        <v>107</v>
      </c>
    </row>
    <row r="71" spans="1:50" x14ac:dyDescent="0.15">
      <c r="A71" s="14" t="s">
        <v>43</v>
      </c>
      <c r="B71" s="14" t="s">
        <v>46</v>
      </c>
      <c r="C71" s="14" t="s">
        <v>49</v>
      </c>
      <c r="D71" s="14" t="s">
        <v>52</v>
      </c>
      <c r="E71" s="14" t="s">
        <v>56</v>
      </c>
      <c r="F71" s="14" t="s">
        <v>8</v>
      </c>
      <c r="G71" s="14" t="s">
        <v>11</v>
      </c>
      <c r="H71" s="14" t="s">
        <v>61</v>
      </c>
      <c r="I71" s="19">
        <v>4640096.9450717773</v>
      </c>
      <c r="J71" s="20" t="s">
        <v>20</v>
      </c>
      <c r="K71" s="14" t="s">
        <v>67</v>
      </c>
      <c r="L71" s="21">
        <v>45973</v>
      </c>
      <c r="M71" s="21">
        <v>46010</v>
      </c>
      <c r="N71" s="22">
        <v>5.7534246575342465E-2</v>
      </c>
      <c r="O71" s="22">
        <v>0</v>
      </c>
      <c r="P71" s="22">
        <v>8.6773796249991229</v>
      </c>
      <c r="Q71" s="14" t="s">
        <v>75</v>
      </c>
      <c r="R71" s="22">
        <v>0</v>
      </c>
      <c r="S71" s="22">
        <v>0</v>
      </c>
      <c r="T71" s="14" t="s">
        <v>57</v>
      </c>
      <c r="U71" s="14" t="s">
        <v>57</v>
      </c>
      <c r="V71" s="22" t="s">
        <v>57</v>
      </c>
      <c r="W71" s="22" t="s">
        <v>57</v>
      </c>
      <c r="X71" s="22">
        <v>5.7534246575342465E-2</v>
      </c>
      <c r="Y71" s="14" t="s">
        <v>57</v>
      </c>
      <c r="Z71" s="14" t="s">
        <v>86</v>
      </c>
      <c r="AA71" s="22">
        <v>0</v>
      </c>
      <c r="AB71" s="22">
        <v>1</v>
      </c>
      <c r="AC71" s="22">
        <v>1</v>
      </c>
      <c r="AD71" s="19">
        <v>4640096.9450717773</v>
      </c>
      <c r="AE71" s="22">
        <v>0.2449489742783178</v>
      </c>
      <c r="AF71" s="19">
        <v>1136586.9872472878</v>
      </c>
      <c r="AG71" s="22">
        <v>20</v>
      </c>
      <c r="AH71" s="22">
        <v>80</v>
      </c>
      <c r="AI71" s="19">
        <v>227317.39744945755</v>
      </c>
      <c r="AJ71" s="14" t="s">
        <v>27</v>
      </c>
      <c r="AK71" s="22">
        <v>0</v>
      </c>
      <c r="AL71" s="22">
        <v>0</v>
      </c>
      <c r="AM71" s="14" t="s">
        <v>57</v>
      </c>
      <c r="AN71" s="26">
        <v>8.6773796249991236E-2</v>
      </c>
      <c r="AO71" s="27">
        <v>6755.25</v>
      </c>
      <c r="AP71" s="26">
        <v>0</v>
      </c>
      <c r="AQ71" s="27">
        <v>6828</v>
      </c>
      <c r="AR71" s="28">
        <v>156.63</v>
      </c>
      <c r="AS71" s="26">
        <v>0</v>
      </c>
      <c r="AT71" s="26">
        <v>0</v>
      </c>
      <c r="AU71" s="26">
        <v>0</v>
      </c>
      <c r="AV71" s="26">
        <v>-32959.182562389411</v>
      </c>
      <c r="AW71" s="26">
        <v>278405.81670430664</v>
      </c>
      <c r="AX71" s="29" t="s">
        <v>107</v>
      </c>
    </row>
    <row r="72" spans="1:50" x14ac:dyDescent="0.15">
      <c r="A72" s="14" t="s">
        <v>43</v>
      </c>
      <c r="B72" s="14" t="s">
        <v>46</v>
      </c>
      <c r="C72" s="14" t="s">
        <v>49</v>
      </c>
      <c r="D72" s="14" t="s">
        <v>52</v>
      </c>
      <c r="E72" s="14" t="s">
        <v>56</v>
      </c>
      <c r="F72" s="14" t="s">
        <v>8</v>
      </c>
      <c r="G72" s="14" t="s">
        <v>11</v>
      </c>
      <c r="H72" s="14" t="s">
        <v>61</v>
      </c>
      <c r="I72" s="19">
        <v>4640096.9450717773</v>
      </c>
      <c r="J72" s="20" t="s">
        <v>20</v>
      </c>
      <c r="K72" s="14" t="s">
        <v>67</v>
      </c>
      <c r="L72" s="21">
        <v>45974</v>
      </c>
      <c r="M72" s="21">
        <v>46010</v>
      </c>
      <c r="N72" s="22">
        <v>5.7534246575342465E-2</v>
      </c>
      <c r="O72" s="22">
        <v>0</v>
      </c>
      <c r="P72" s="22">
        <v>8.6773796249991229</v>
      </c>
      <c r="Q72" s="14" t="s">
        <v>75</v>
      </c>
      <c r="R72" s="22">
        <v>0</v>
      </c>
      <c r="S72" s="22">
        <v>0</v>
      </c>
      <c r="T72" s="14" t="s">
        <v>57</v>
      </c>
      <c r="U72" s="14" t="s">
        <v>57</v>
      </c>
      <c r="V72" s="22" t="s">
        <v>57</v>
      </c>
      <c r="W72" s="22" t="s">
        <v>57</v>
      </c>
      <c r="X72" s="22">
        <v>5.7534246575342465E-2</v>
      </c>
      <c r="Y72" s="14" t="s">
        <v>57</v>
      </c>
      <c r="Z72" s="14" t="s">
        <v>86</v>
      </c>
      <c r="AA72" s="22">
        <v>0</v>
      </c>
      <c r="AB72" s="22">
        <v>1</v>
      </c>
      <c r="AC72" s="22">
        <v>1</v>
      </c>
      <c r="AD72" s="19">
        <v>4640096.9450717773</v>
      </c>
      <c r="AE72" s="22">
        <v>0.2449489742783178</v>
      </c>
      <c r="AF72" s="19">
        <v>1136586.9872472878</v>
      </c>
      <c r="AG72" s="22">
        <v>20</v>
      </c>
      <c r="AH72" s="22">
        <v>80</v>
      </c>
      <c r="AI72" s="19">
        <v>227317.39744945755</v>
      </c>
      <c r="AJ72" s="14" t="s">
        <v>27</v>
      </c>
      <c r="AK72" s="22">
        <v>0</v>
      </c>
      <c r="AL72" s="22">
        <v>0</v>
      </c>
      <c r="AM72" s="14" t="s">
        <v>57</v>
      </c>
      <c r="AN72" s="26">
        <v>8.6773796249991236E-2</v>
      </c>
      <c r="AO72" s="27">
        <v>6755.25</v>
      </c>
      <c r="AP72" s="26">
        <v>0</v>
      </c>
      <c r="AQ72" s="27">
        <v>6828</v>
      </c>
      <c r="AR72" s="28">
        <v>156.63</v>
      </c>
      <c r="AS72" s="26">
        <v>0</v>
      </c>
      <c r="AT72" s="26">
        <v>0</v>
      </c>
      <c r="AU72" s="26">
        <v>0</v>
      </c>
      <c r="AV72" s="26">
        <v>48758.987923760898</v>
      </c>
      <c r="AW72" s="26">
        <v>278405.81670430664</v>
      </c>
      <c r="AX72" s="29" t="s">
        <v>107</v>
      </c>
    </row>
    <row r="73" spans="1:50" x14ac:dyDescent="0.15">
      <c r="A73" s="14" t="s">
        <v>43</v>
      </c>
      <c r="B73" s="14" t="s">
        <v>46</v>
      </c>
      <c r="C73" s="14" t="s">
        <v>49</v>
      </c>
      <c r="D73" s="14" t="s">
        <v>52</v>
      </c>
      <c r="E73" s="14" t="s">
        <v>56</v>
      </c>
      <c r="F73" s="14" t="s">
        <v>8</v>
      </c>
      <c r="G73" s="14" t="s">
        <v>11</v>
      </c>
      <c r="H73" s="14" t="s">
        <v>61</v>
      </c>
      <c r="I73" s="19">
        <v>4640096.9450717773</v>
      </c>
      <c r="J73" s="20" t="s">
        <v>20</v>
      </c>
      <c r="K73" s="14" t="s">
        <v>67</v>
      </c>
      <c r="L73" s="21">
        <v>45974</v>
      </c>
      <c r="M73" s="21">
        <v>46010</v>
      </c>
      <c r="N73" s="22">
        <v>5.7534246575342465E-2</v>
      </c>
      <c r="O73" s="22">
        <v>0</v>
      </c>
      <c r="P73" s="22">
        <v>8.6773796249991229</v>
      </c>
      <c r="Q73" s="14" t="s">
        <v>75</v>
      </c>
      <c r="R73" s="22">
        <v>0</v>
      </c>
      <c r="S73" s="22">
        <v>0</v>
      </c>
      <c r="T73" s="14" t="s">
        <v>57</v>
      </c>
      <c r="U73" s="14" t="s">
        <v>57</v>
      </c>
      <c r="V73" s="22" t="s">
        <v>57</v>
      </c>
      <c r="W73" s="22" t="s">
        <v>57</v>
      </c>
      <c r="X73" s="22">
        <v>5.7534246575342465E-2</v>
      </c>
      <c r="Y73" s="14" t="s">
        <v>57</v>
      </c>
      <c r="Z73" s="14" t="s">
        <v>86</v>
      </c>
      <c r="AA73" s="22">
        <v>0</v>
      </c>
      <c r="AB73" s="22">
        <v>1</v>
      </c>
      <c r="AC73" s="22">
        <v>1</v>
      </c>
      <c r="AD73" s="19">
        <v>4640096.9450717773</v>
      </c>
      <c r="AE73" s="22">
        <v>0.2449489742783178</v>
      </c>
      <c r="AF73" s="19">
        <v>1136586.9872472878</v>
      </c>
      <c r="AG73" s="22">
        <v>20</v>
      </c>
      <c r="AH73" s="22">
        <v>80</v>
      </c>
      <c r="AI73" s="19">
        <v>227317.39744945755</v>
      </c>
      <c r="AJ73" s="14" t="s">
        <v>27</v>
      </c>
      <c r="AK73" s="22">
        <v>0</v>
      </c>
      <c r="AL73" s="22">
        <v>0</v>
      </c>
      <c r="AM73" s="14" t="s">
        <v>57</v>
      </c>
      <c r="AN73" s="26">
        <v>8.6773796249991236E-2</v>
      </c>
      <c r="AO73" s="27">
        <v>6755.25</v>
      </c>
      <c r="AP73" s="26">
        <v>0</v>
      </c>
      <c r="AQ73" s="27">
        <v>6828</v>
      </c>
      <c r="AR73" s="28">
        <v>156.63</v>
      </c>
      <c r="AS73" s="26">
        <v>0</v>
      </c>
      <c r="AT73" s="26">
        <v>0</v>
      </c>
      <c r="AU73" s="26">
        <v>0</v>
      </c>
      <c r="AV73" s="26">
        <v>48079.418938429095</v>
      </c>
      <c r="AW73" s="26">
        <v>278405.81670430664</v>
      </c>
      <c r="AX73" s="29" t="s">
        <v>107</v>
      </c>
    </row>
    <row r="74" spans="1:50" x14ac:dyDescent="0.15">
      <c r="A74" s="14" t="s">
        <v>43</v>
      </c>
      <c r="B74" s="14" t="s">
        <v>46</v>
      </c>
      <c r="C74" s="14" t="s">
        <v>49</v>
      </c>
      <c r="D74" s="14" t="s">
        <v>52</v>
      </c>
      <c r="E74" s="14" t="s">
        <v>56</v>
      </c>
      <c r="F74" s="14" t="s">
        <v>8</v>
      </c>
      <c r="G74" s="14" t="s">
        <v>11</v>
      </c>
      <c r="H74" s="14" t="s">
        <v>61</v>
      </c>
      <c r="I74" s="19">
        <v>4640096.9450717773</v>
      </c>
      <c r="J74" s="20" t="s">
        <v>20</v>
      </c>
      <c r="K74" s="14" t="s">
        <v>67</v>
      </c>
      <c r="L74" s="21">
        <v>45974</v>
      </c>
      <c r="M74" s="21">
        <v>46010</v>
      </c>
      <c r="N74" s="22">
        <v>5.7534246575342465E-2</v>
      </c>
      <c r="O74" s="22">
        <v>0</v>
      </c>
      <c r="P74" s="22">
        <v>8.6773796249991229</v>
      </c>
      <c r="Q74" s="14" t="s">
        <v>75</v>
      </c>
      <c r="R74" s="22">
        <v>0</v>
      </c>
      <c r="S74" s="22">
        <v>0</v>
      </c>
      <c r="T74" s="14" t="s">
        <v>57</v>
      </c>
      <c r="U74" s="14" t="s">
        <v>57</v>
      </c>
      <c r="V74" s="22" t="s">
        <v>57</v>
      </c>
      <c r="W74" s="22" t="s">
        <v>57</v>
      </c>
      <c r="X74" s="22">
        <v>5.7534246575342465E-2</v>
      </c>
      <c r="Y74" s="14" t="s">
        <v>57</v>
      </c>
      <c r="Z74" s="14" t="s">
        <v>86</v>
      </c>
      <c r="AA74" s="22">
        <v>0</v>
      </c>
      <c r="AB74" s="22">
        <v>1</v>
      </c>
      <c r="AC74" s="22">
        <v>1</v>
      </c>
      <c r="AD74" s="19">
        <v>4640096.9450717773</v>
      </c>
      <c r="AE74" s="22">
        <v>0.2449489742783178</v>
      </c>
      <c r="AF74" s="19">
        <v>1136586.9872472878</v>
      </c>
      <c r="AG74" s="22">
        <v>20</v>
      </c>
      <c r="AH74" s="22">
        <v>80</v>
      </c>
      <c r="AI74" s="19">
        <v>227317.39744945755</v>
      </c>
      <c r="AJ74" s="14" t="s">
        <v>27</v>
      </c>
      <c r="AK74" s="22">
        <v>0</v>
      </c>
      <c r="AL74" s="22">
        <v>0</v>
      </c>
      <c r="AM74" s="14" t="s">
        <v>57</v>
      </c>
      <c r="AN74" s="26">
        <v>8.6773796249991236E-2</v>
      </c>
      <c r="AO74" s="27">
        <v>6755.25</v>
      </c>
      <c r="AP74" s="26">
        <v>0</v>
      </c>
      <c r="AQ74" s="27">
        <v>6828</v>
      </c>
      <c r="AR74" s="28">
        <v>156.63</v>
      </c>
      <c r="AS74" s="26">
        <v>0</v>
      </c>
      <c r="AT74" s="26">
        <v>0</v>
      </c>
      <c r="AU74" s="26">
        <v>0</v>
      </c>
      <c r="AV74" s="26">
        <v>46210.604228766635</v>
      </c>
      <c r="AW74" s="26">
        <v>278405.81670430664</v>
      </c>
      <c r="AX74" s="29" t="s">
        <v>107</v>
      </c>
    </row>
    <row r="75" spans="1:50" x14ac:dyDescent="0.15">
      <c r="A75" s="14" t="s">
        <v>43</v>
      </c>
      <c r="B75" s="14" t="s">
        <v>46</v>
      </c>
      <c r="C75" s="14" t="s">
        <v>49</v>
      </c>
      <c r="D75" s="14" t="s">
        <v>52</v>
      </c>
      <c r="E75" s="14" t="s">
        <v>56</v>
      </c>
      <c r="F75" s="14" t="s">
        <v>8</v>
      </c>
      <c r="G75" s="14" t="s">
        <v>11</v>
      </c>
      <c r="H75" s="14" t="s">
        <v>61</v>
      </c>
      <c r="I75" s="19">
        <v>4640096.9450717773</v>
      </c>
      <c r="J75" s="20" t="s">
        <v>20</v>
      </c>
      <c r="K75" s="14" t="s">
        <v>67</v>
      </c>
      <c r="L75" s="21">
        <v>45974</v>
      </c>
      <c r="M75" s="21">
        <v>46010</v>
      </c>
      <c r="N75" s="22">
        <v>5.7534246575342465E-2</v>
      </c>
      <c r="O75" s="22">
        <v>0</v>
      </c>
      <c r="P75" s="22">
        <v>8.6773796249991229</v>
      </c>
      <c r="Q75" s="14" t="s">
        <v>75</v>
      </c>
      <c r="R75" s="22">
        <v>0</v>
      </c>
      <c r="S75" s="22">
        <v>0</v>
      </c>
      <c r="T75" s="14" t="s">
        <v>57</v>
      </c>
      <c r="U75" s="14" t="s">
        <v>57</v>
      </c>
      <c r="V75" s="22" t="s">
        <v>57</v>
      </c>
      <c r="W75" s="22" t="s">
        <v>57</v>
      </c>
      <c r="X75" s="22">
        <v>5.7534246575342465E-2</v>
      </c>
      <c r="Y75" s="14" t="s">
        <v>57</v>
      </c>
      <c r="Z75" s="14" t="s">
        <v>86</v>
      </c>
      <c r="AA75" s="22">
        <v>0</v>
      </c>
      <c r="AB75" s="22">
        <v>1</v>
      </c>
      <c r="AC75" s="22">
        <v>1</v>
      </c>
      <c r="AD75" s="19">
        <v>4640096.9450717773</v>
      </c>
      <c r="AE75" s="22">
        <v>0.2449489742783178</v>
      </c>
      <c r="AF75" s="19">
        <v>1136586.9872472878</v>
      </c>
      <c r="AG75" s="22">
        <v>20</v>
      </c>
      <c r="AH75" s="22">
        <v>80</v>
      </c>
      <c r="AI75" s="19">
        <v>227317.39744945755</v>
      </c>
      <c r="AJ75" s="14" t="s">
        <v>27</v>
      </c>
      <c r="AK75" s="22">
        <v>0</v>
      </c>
      <c r="AL75" s="22">
        <v>0</v>
      </c>
      <c r="AM75" s="14" t="s">
        <v>57</v>
      </c>
      <c r="AN75" s="26">
        <v>8.6773796249991236E-2</v>
      </c>
      <c r="AO75" s="27">
        <v>6755.25</v>
      </c>
      <c r="AP75" s="26">
        <v>0</v>
      </c>
      <c r="AQ75" s="27">
        <v>6828</v>
      </c>
      <c r="AR75" s="28">
        <v>156.63</v>
      </c>
      <c r="AS75" s="26">
        <v>0</v>
      </c>
      <c r="AT75" s="26">
        <v>0</v>
      </c>
      <c r="AU75" s="26">
        <v>0</v>
      </c>
      <c r="AV75" s="26">
        <v>45021.358504435979</v>
      </c>
      <c r="AW75" s="26">
        <v>278405.81670430664</v>
      </c>
      <c r="AX75" s="29" t="s">
        <v>107</v>
      </c>
    </row>
    <row r="76" spans="1:50" x14ac:dyDescent="0.15">
      <c r="A76" s="14" t="s">
        <v>43</v>
      </c>
      <c r="B76" s="14" t="s">
        <v>46</v>
      </c>
      <c r="C76" s="14" t="s">
        <v>49</v>
      </c>
      <c r="D76" s="14" t="s">
        <v>52</v>
      </c>
      <c r="E76" s="14" t="s">
        <v>56</v>
      </c>
      <c r="F76" s="14" t="s">
        <v>8</v>
      </c>
      <c r="G76" s="14" t="s">
        <v>11</v>
      </c>
      <c r="H76" s="14" t="s">
        <v>61</v>
      </c>
      <c r="I76" s="19">
        <v>4640096.9450717773</v>
      </c>
      <c r="J76" s="20" t="s">
        <v>20</v>
      </c>
      <c r="K76" s="14" t="s">
        <v>67</v>
      </c>
      <c r="L76" s="21">
        <v>45975</v>
      </c>
      <c r="M76" s="21">
        <v>46010</v>
      </c>
      <c r="N76" s="22">
        <v>5.7534246575342465E-2</v>
      </c>
      <c r="O76" s="22">
        <v>0</v>
      </c>
      <c r="P76" s="22">
        <v>8.6773796249991229</v>
      </c>
      <c r="Q76" s="14" t="s">
        <v>75</v>
      </c>
      <c r="R76" s="22">
        <v>0</v>
      </c>
      <c r="S76" s="22">
        <v>0</v>
      </c>
      <c r="T76" s="14" t="s">
        <v>57</v>
      </c>
      <c r="U76" s="14" t="s">
        <v>57</v>
      </c>
      <c r="V76" s="22" t="s">
        <v>57</v>
      </c>
      <c r="W76" s="22" t="s">
        <v>57</v>
      </c>
      <c r="X76" s="22">
        <v>5.7534246575342465E-2</v>
      </c>
      <c r="Y76" s="14" t="s">
        <v>57</v>
      </c>
      <c r="Z76" s="14" t="s">
        <v>86</v>
      </c>
      <c r="AA76" s="22">
        <v>0</v>
      </c>
      <c r="AB76" s="22">
        <v>1</v>
      </c>
      <c r="AC76" s="22">
        <v>1</v>
      </c>
      <c r="AD76" s="19">
        <v>4640096.9450717773</v>
      </c>
      <c r="AE76" s="22">
        <v>0.2449489742783178</v>
      </c>
      <c r="AF76" s="19">
        <v>1136586.9872472878</v>
      </c>
      <c r="AG76" s="22">
        <v>20</v>
      </c>
      <c r="AH76" s="22">
        <v>80</v>
      </c>
      <c r="AI76" s="19">
        <v>227317.39744945755</v>
      </c>
      <c r="AJ76" s="14" t="s">
        <v>27</v>
      </c>
      <c r="AK76" s="22">
        <v>0</v>
      </c>
      <c r="AL76" s="22">
        <v>0</v>
      </c>
      <c r="AM76" s="14" t="s">
        <v>57</v>
      </c>
      <c r="AN76" s="26">
        <v>8.6773796249991236E-2</v>
      </c>
      <c r="AO76" s="27">
        <v>6755.25</v>
      </c>
      <c r="AP76" s="26">
        <v>0</v>
      </c>
      <c r="AQ76" s="27">
        <v>6828</v>
      </c>
      <c r="AR76" s="28">
        <v>156.63</v>
      </c>
      <c r="AS76" s="26">
        <v>0</v>
      </c>
      <c r="AT76" s="26">
        <v>0</v>
      </c>
      <c r="AU76" s="26">
        <v>0</v>
      </c>
      <c r="AV76" s="26">
        <v>52496.617343085818</v>
      </c>
      <c r="AW76" s="26">
        <v>278405.81670430664</v>
      </c>
      <c r="AX76" s="29" t="s">
        <v>107</v>
      </c>
    </row>
    <row r="77" spans="1:50" x14ac:dyDescent="0.15">
      <c r="A77" s="14" t="s">
        <v>43</v>
      </c>
      <c r="B77" s="14" t="s">
        <v>46</v>
      </c>
      <c r="C77" s="14" t="s">
        <v>49</v>
      </c>
      <c r="D77" s="14" t="s">
        <v>52</v>
      </c>
      <c r="E77" s="14" t="s">
        <v>56</v>
      </c>
      <c r="F77" s="14" t="s">
        <v>8</v>
      </c>
      <c r="G77" s="14" t="s">
        <v>11</v>
      </c>
      <c r="H77" s="14" t="s">
        <v>61</v>
      </c>
      <c r="I77" s="19">
        <v>4640096.9450717773</v>
      </c>
      <c r="J77" s="20" t="s">
        <v>20</v>
      </c>
      <c r="K77" s="14" t="s">
        <v>67</v>
      </c>
      <c r="L77" s="21">
        <v>45975</v>
      </c>
      <c r="M77" s="21">
        <v>46010</v>
      </c>
      <c r="N77" s="22">
        <v>5.7534246575342465E-2</v>
      </c>
      <c r="O77" s="22">
        <v>0</v>
      </c>
      <c r="P77" s="22">
        <v>8.6773796249991229</v>
      </c>
      <c r="Q77" s="14" t="s">
        <v>75</v>
      </c>
      <c r="R77" s="22">
        <v>0</v>
      </c>
      <c r="S77" s="22">
        <v>0</v>
      </c>
      <c r="T77" s="14" t="s">
        <v>57</v>
      </c>
      <c r="U77" s="14" t="s">
        <v>57</v>
      </c>
      <c r="V77" s="22" t="s">
        <v>57</v>
      </c>
      <c r="W77" s="22" t="s">
        <v>57</v>
      </c>
      <c r="X77" s="22">
        <v>5.7534246575342465E-2</v>
      </c>
      <c r="Y77" s="14" t="s">
        <v>57</v>
      </c>
      <c r="Z77" s="14" t="s">
        <v>86</v>
      </c>
      <c r="AA77" s="22">
        <v>0</v>
      </c>
      <c r="AB77" s="22">
        <v>1</v>
      </c>
      <c r="AC77" s="22">
        <v>1</v>
      </c>
      <c r="AD77" s="19">
        <v>4640096.9450717773</v>
      </c>
      <c r="AE77" s="22">
        <v>0.2449489742783178</v>
      </c>
      <c r="AF77" s="19">
        <v>1136586.9872472878</v>
      </c>
      <c r="AG77" s="22">
        <v>20</v>
      </c>
      <c r="AH77" s="22">
        <v>80</v>
      </c>
      <c r="AI77" s="19">
        <v>227317.39744945755</v>
      </c>
      <c r="AJ77" s="14" t="s">
        <v>27</v>
      </c>
      <c r="AK77" s="22">
        <v>0</v>
      </c>
      <c r="AL77" s="22">
        <v>0</v>
      </c>
      <c r="AM77" s="14" t="s">
        <v>57</v>
      </c>
      <c r="AN77" s="26">
        <v>8.6773796249991236E-2</v>
      </c>
      <c r="AO77" s="27">
        <v>6755.25</v>
      </c>
      <c r="AP77" s="26">
        <v>0</v>
      </c>
      <c r="AQ77" s="27">
        <v>6828</v>
      </c>
      <c r="AR77" s="28">
        <v>156.63</v>
      </c>
      <c r="AS77" s="26">
        <v>0</v>
      </c>
      <c r="AT77" s="26">
        <v>0</v>
      </c>
      <c r="AU77" s="26">
        <v>0</v>
      </c>
      <c r="AV77" s="26">
        <v>52326.725096752867</v>
      </c>
      <c r="AW77" s="26">
        <v>278405.81670430664</v>
      </c>
      <c r="AX77" s="29" t="s">
        <v>107</v>
      </c>
    </row>
    <row r="78" spans="1:50" x14ac:dyDescent="0.15">
      <c r="A78" s="14" t="s">
        <v>43</v>
      </c>
      <c r="B78" s="14" t="s">
        <v>46</v>
      </c>
      <c r="C78" s="14" t="s">
        <v>49</v>
      </c>
      <c r="D78" s="14" t="s">
        <v>52</v>
      </c>
      <c r="E78" s="14" t="s">
        <v>56</v>
      </c>
      <c r="F78" s="14" t="s">
        <v>8</v>
      </c>
      <c r="G78" s="14" t="s">
        <v>11</v>
      </c>
      <c r="H78" s="14" t="s">
        <v>61</v>
      </c>
      <c r="I78" s="19">
        <v>4640096.9450717773</v>
      </c>
      <c r="J78" s="20" t="s">
        <v>20</v>
      </c>
      <c r="K78" s="14" t="s">
        <v>67</v>
      </c>
      <c r="L78" s="21">
        <v>45975</v>
      </c>
      <c r="M78" s="21">
        <v>46010</v>
      </c>
      <c r="N78" s="22">
        <v>5.7534246575342465E-2</v>
      </c>
      <c r="O78" s="22">
        <v>0</v>
      </c>
      <c r="P78" s="22">
        <v>8.6773796249991229</v>
      </c>
      <c r="Q78" s="14" t="s">
        <v>75</v>
      </c>
      <c r="R78" s="22">
        <v>0</v>
      </c>
      <c r="S78" s="22">
        <v>0</v>
      </c>
      <c r="T78" s="14" t="s">
        <v>57</v>
      </c>
      <c r="U78" s="14" t="s">
        <v>57</v>
      </c>
      <c r="V78" s="22" t="s">
        <v>57</v>
      </c>
      <c r="W78" s="22" t="s">
        <v>57</v>
      </c>
      <c r="X78" s="22">
        <v>5.7534246575342465E-2</v>
      </c>
      <c r="Y78" s="14" t="s">
        <v>57</v>
      </c>
      <c r="Z78" s="14" t="s">
        <v>86</v>
      </c>
      <c r="AA78" s="22">
        <v>0</v>
      </c>
      <c r="AB78" s="22">
        <v>1</v>
      </c>
      <c r="AC78" s="22">
        <v>1</v>
      </c>
      <c r="AD78" s="19">
        <v>4640096.9450717773</v>
      </c>
      <c r="AE78" s="22">
        <v>0.2449489742783178</v>
      </c>
      <c r="AF78" s="19">
        <v>1136586.9872472878</v>
      </c>
      <c r="AG78" s="22">
        <v>20</v>
      </c>
      <c r="AH78" s="22">
        <v>80</v>
      </c>
      <c r="AI78" s="19">
        <v>227317.39744945755</v>
      </c>
      <c r="AJ78" s="14" t="s">
        <v>27</v>
      </c>
      <c r="AK78" s="22">
        <v>0</v>
      </c>
      <c r="AL78" s="22">
        <v>0</v>
      </c>
      <c r="AM78" s="14" t="s">
        <v>57</v>
      </c>
      <c r="AN78" s="26">
        <v>8.6773796249991236E-2</v>
      </c>
      <c r="AO78" s="27">
        <v>6755.25</v>
      </c>
      <c r="AP78" s="26">
        <v>0</v>
      </c>
      <c r="AQ78" s="27">
        <v>6828</v>
      </c>
      <c r="AR78" s="28">
        <v>156.63</v>
      </c>
      <c r="AS78" s="26">
        <v>0</v>
      </c>
      <c r="AT78" s="26">
        <v>0</v>
      </c>
      <c r="AU78" s="26">
        <v>0</v>
      </c>
      <c r="AV78" s="26">
        <v>50797.694879756309</v>
      </c>
      <c r="AW78" s="26">
        <v>278405.81670430664</v>
      </c>
      <c r="AX78" s="29" t="s">
        <v>107</v>
      </c>
    </row>
    <row r="79" spans="1:50" x14ac:dyDescent="0.15">
      <c r="A79" s="14" t="s">
        <v>43</v>
      </c>
      <c r="B79" s="14" t="s">
        <v>46</v>
      </c>
      <c r="C79" s="14" t="s">
        <v>49</v>
      </c>
      <c r="D79" s="14" t="s">
        <v>52</v>
      </c>
      <c r="E79" s="14" t="s">
        <v>56</v>
      </c>
      <c r="F79" s="14" t="s">
        <v>8</v>
      </c>
      <c r="G79" s="14" t="s">
        <v>11</v>
      </c>
      <c r="H79" s="14" t="s">
        <v>61</v>
      </c>
      <c r="I79" s="19">
        <v>9280193.9769173507</v>
      </c>
      <c r="J79" s="20" t="s">
        <v>20</v>
      </c>
      <c r="K79" s="14" t="s">
        <v>67</v>
      </c>
      <c r="L79" s="21">
        <v>45975</v>
      </c>
      <c r="M79" s="21">
        <v>46010</v>
      </c>
      <c r="N79" s="22">
        <v>5.7534246575342465E-2</v>
      </c>
      <c r="O79" s="22">
        <v>0</v>
      </c>
      <c r="P79" s="22">
        <v>8.6773796249991229</v>
      </c>
      <c r="Q79" s="14" t="s">
        <v>75</v>
      </c>
      <c r="R79" s="22">
        <v>0</v>
      </c>
      <c r="S79" s="22">
        <v>0</v>
      </c>
      <c r="T79" s="14" t="s">
        <v>57</v>
      </c>
      <c r="U79" s="14" t="s">
        <v>57</v>
      </c>
      <c r="V79" s="22" t="s">
        <v>57</v>
      </c>
      <c r="W79" s="22" t="s">
        <v>57</v>
      </c>
      <c r="X79" s="22">
        <v>5.7534246575342465E-2</v>
      </c>
      <c r="Y79" s="14" t="s">
        <v>57</v>
      </c>
      <c r="Z79" s="14" t="s">
        <v>86</v>
      </c>
      <c r="AA79" s="22">
        <v>0</v>
      </c>
      <c r="AB79" s="22">
        <v>1</v>
      </c>
      <c r="AC79" s="22">
        <v>1</v>
      </c>
      <c r="AD79" s="19">
        <v>9280193.9769173507</v>
      </c>
      <c r="AE79" s="22">
        <v>0.2449489742783178</v>
      </c>
      <c r="AF79" s="19">
        <v>2273173.9957497283</v>
      </c>
      <c r="AG79" s="22">
        <v>20</v>
      </c>
      <c r="AH79" s="22">
        <v>80</v>
      </c>
      <c r="AI79" s="19">
        <v>454634.79914994561</v>
      </c>
      <c r="AJ79" s="14" t="s">
        <v>27</v>
      </c>
      <c r="AK79" s="22">
        <v>0</v>
      </c>
      <c r="AL79" s="22">
        <v>0</v>
      </c>
      <c r="AM79" s="14" t="s">
        <v>57</v>
      </c>
      <c r="AN79" s="26">
        <v>0.17354759249998247</v>
      </c>
      <c r="AO79" s="27">
        <v>6755.25</v>
      </c>
      <c r="AP79" s="26">
        <v>0</v>
      </c>
      <c r="AQ79" s="27">
        <v>6828</v>
      </c>
      <c r="AR79" s="28">
        <v>156.63</v>
      </c>
      <c r="AS79" s="26">
        <v>0</v>
      </c>
      <c r="AT79" s="26">
        <v>0</v>
      </c>
      <c r="AU79" s="26">
        <v>0</v>
      </c>
      <c r="AV79" s="26">
        <v>99216.985084647313</v>
      </c>
      <c r="AW79" s="26">
        <v>556811.63861504116</v>
      </c>
      <c r="AX79" s="29" t="s">
        <v>107</v>
      </c>
    </row>
    <row r="80" spans="1:50" x14ac:dyDescent="0.15">
      <c r="A80" s="14" t="s">
        <v>43</v>
      </c>
      <c r="B80" s="14" t="s">
        <v>46</v>
      </c>
      <c r="C80" s="14" t="s">
        <v>49</v>
      </c>
      <c r="D80" s="14" t="s">
        <v>52</v>
      </c>
      <c r="E80" s="14" t="s">
        <v>56</v>
      </c>
      <c r="F80" s="14" t="s">
        <v>8</v>
      </c>
      <c r="G80" s="14" t="s">
        <v>11</v>
      </c>
      <c r="H80" s="14" t="s">
        <v>61</v>
      </c>
      <c r="I80" s="19">
        <v>4640096.9450717773</v>
      </c>
      <c r="J80" s="20" t="s">
        <v>20</v>
      </c>
      <c r="K80" s="14" t="s">
        <v>67</v>
      </c>
      <c r="L80" s="21">
        <v>45978</v>
      </c>
      <c r="M80" s="21">
        <v>46010</v>
      </c>
      <c r="N80" s="22">
        <v>5.7534246575342465E-2</v>
      </c>
      <c r="O80" s="22">
        <v>0</v>
      </c>
      <c r="P80" s="22">
        <v>8.6773796249991229</v>
      </c>
      <c r="Q80" s="14" t="s">
        <v>75</v>
      </c>
      <c r="R80" s="22">
        <v>0</v>
      </c>
      <c r="S80" s="22">
        <v>0</v>
      </c>
      <c r="T80" s="14" t="s">
        <v>57</v>
      </c>
      <c r="U80" s="14" t="s">
        <v>57</v>
      </c>
      <c r="V80" s="22" t="s">
        <v>57</v>
      </c>
      <c r="W80" s="22" t="s">
        <v>57</v>
      </c>
      <c r="X80" s="22">
        <v>5.7534246575342465E-2</v>
      </c>
      <c r="Y80" s="14" t="s">
        <v>57</v>
      </c>
      <c r="Z80" s="14" t="s">
        <v>86</v>
      </c>
      <c r="AA80" s="22">
        <v>0</v>
      </c>
      <c r="AB80" s="22">
        <v>1</v>
      </c>
      <c r="AC80" s="22">
        <v>1</v>
      </c>
      <c r="AD80" s="19">
        <v>4640096.9450717773</v>
      </c>
      <c r="AE80" s="22">
        <v>0.2449489742783178</v>
      </c>
      <c r="AF80" s="19">
        <v>1136586.9872472878</v>
      </c>
      <c r="AG80" s="22">
        <v>20</v>
      </c>
      <c r="AH80" s="22">
        <v>80</v>
      </c>
      <c r="AI80" s="19">
        <v>227317.39744945755</v>
      </c>
      <c r="AJ80" s="14" t="s">
        <v>27</v>
      </c>
      <c r="AK80" s="22">
        <v>0</v>
      </c>
      <c r="AL80" s="22">
        <v>0</v>
      </c>
      <c r="AM80" s="14" t="s">
        <v>57</v>
      </c>
      <c r="AN80" s="26">
        <v>8.6773796249991236E-2</v>
      </c>
      <c r="AO80" s="27">
        <v>6688.25</v>
      </c>
      <c r="AP80" s="26">
        <v>0</v>
      </c>
      <c r="AQ80" s="27">
        <v>6828</v>
      </c>
      <c r="AR80" s="28">
        <v>156.63</v>
      </c>
      <c r="AS80" s="26">
        <v>0</v>
      </c>
      <c r="AT80" s="26">
        <v>0</v>
      </c>
      <c r="AU80" s="26">
        <v>0</v>
      </c>
      <c r="AV80" s="26">
        <v>94969.678926323541</v>
      </c>
      <c r="AW80" s="26">
        <v>278405.81670430664</v>
      </c>
      <c r="AX80" s="29" t="s">
        <v>107</v>
      </c>
    </row>
    <row r="81" spans="1:50" x14ac:dyDescent="0.15">
      <c r="A81" s="14" t="s">
        <v>43</v>
      </c>
      <c r="B81" s="14" t="s">
        <v>46</v>
      </c>
      <c r="C81" s="14" t="s">
        <v>49</v>
      </c>
      <c r="D81" s="14" t="s">
        <v>52</v>
      </c>
      <c r="E81" s="14" t="s">
        <v>56</v>
      </c>
      <c r="F81" s="14" t="s">
        <v>8</v>
      </c>
      <c r="G81" s="14" t="s">
        <v>11</v>
      </c>
      <c r="H81" s="14" t="s">
        <v>61</v>
      </c>
      <c r="I81" s="19">
        <v>4640096.9450717773</v>
      </c>
      <c r="J81" s="20" t="s">
        <v>20</v>
      </c>
      <c r="K81" s="14" t="s">
        <v>67</v>
      </c>
      <c r="L81" s="21">
        <v>45978</v>
      </c>
      <c r="M81" s="21">
        <v>46010</v>
      </c>
      <c r="N81" s="22">
        <v>5.7534246575342465E-2</v>
      </c>
      <c r="O81" s="22">
        <v>0</v>
      </c>
      <c r="P81" s="22">
        <v>8.6773796249991229</v>
      </c>
      <c r="Q81" s="14" t="s">
        <v>75</v>
      </c>
      <c r="R81" s="22">
        <v>0</v>
      </c>
      <c r="S81" s="22">
        <v>0</v>
      </c>
      <c r="T81" s="14" t="s">
        <v>57</v>
      </c>
      <c r="U81" s="14" t="s">
        <v>57</v>
      </c>
      <c r="V81" s="22" t="s">
        <v>57</v>
      </c>
      <c r="W81" s="22" t="s">
        <v>57</v>
      </c>
      <c r="X81" s="22">
        <v>5.7534246575342465E-2</v>
      </c>
      <c r="Y81" s="14" t="s">
        <v>57</v>
      </c>
      <c r="Z81" s="14" t="s">
        <v>86</v>
      </c>
      <c r="AA81" s="22">
        <v>0</v>
      </c>
      <c r="AB81" s="22">
        <v>1</v>
      </c>
      <c r="AC81" s="22">
        <v>1</v>
      </c>
      <c r="AD81" s="19">
        <v>4640096.9450717773</v>
      </c>
      <c r="AE81" s="22">
        <v>0.2449489742783178</v>
      </c>
      <c r="AF81" s="19">
        <v>1136586.9872472878</v>
      </c>
      <c r="AG81" s="22">
        <v>20</v>
      </c>
      <c r="AH81" s="22">
        <v>80</v>
      </c>
      <c r="AI81" s="19">
        <v>227317.39744945755</v>
      </c>
      <c r="AJ81" s="14" t="s">
        <v>27</v>
      </c>
      <c r="AK81" s="22">
        <v>0</v>
      </c>
      <c r="AL81" s="22">
        <v>0</v>
      </c>
      <c r="AM81" s="14" t="s">
        <v>57</v>
      </c>
      <c r="AN81" s="26">
        <v>8.6773796249991236E-2</v>
      </c>
      <c r="AO81" s="27">
        <v>6688.75</v>
      </c>
      <c r="AP81" s="26">
        <v>0</v>
      </c>
      <c r="AQ81" s="27">
        <v>6828</v>
      </c>
      <c r="AR81" s="28">
        <v>156.63</v>
      </c>
      <c r="AS81" s="26">
        <v>0</v>
      </c>
      <c r="AT81" s="26">
        <v>0</v>
      </c>
      <c r="AU81" s="26">
        <v>0</v>
      </c>
      <c r="AV81" s="26">
        <v>94629.894433657639</v>
      </c>
      <c r="AW81" s="26">
        <v>278405.81670430664</v>
      </c>
      <c r="AX81" s="29" t="s">
        <v>107</v>
      </c>
    </row>
    <row r="82" spans="1:50" x14ac:dyDescent="0.15">
      <c r="A82" s="14" t="s">
        <v>43</v>
      </c>
      <c r="B82" s="14" t="s">
        <v>46</v>
      </c>
      <c r="C82" s="14" t="s">
        <v>49</v>
      </c>
      <c r="D82" s="14" t="s">
        <v>52</v>
      </c>
      <c r="E82" s="14" t="s">
        <v>56</v>
      </c>
      <c r="F82" s="14" t="s">
        <v>8</v>
      </c>
      <c r="G82" s="14" t="s">
        <v>11</v>
      </c>
      <c r="H82" s="14" t="s">
        <v>61</v>
      </c>
      <c r="I82" s="19">
        <v>4640097.0318455743</v>
      </c>
      <c r="J82" s="20" t="s">
        <v>20</v>
      </c>
      <c r="K82" s="14" t="s">
        <v>67</v>
      </c>
      <c r="L82" s="21">
        <v>45978</v>
      </c>
      <c r="M82" s="21">
        <v>46010</v>
      </c>
      <c r="N82" s="22">
        <v>5.7534246575342465E-2</v>
      </c>
      <c r="O82" s="22">
        <v>0</v>
      </c>
      <c r="P82" s="22">
        <v>8.6773796249991229</v>
      </c>
      <c r="Q82" s="14" t="s">
        <v>75</v>
      </c>
      <c r="R82" s="22">
        <v>0</v>
      </c>
      <c r="S82" s="22">
        <v>0</v>
      </c>
      <c r="T82" s="14" t="s">
        <v>57</v>
      </c>
      <c r="U82" s="14" t="s">
        <v>57</v>
      </c>
      <c r="V82" s="22" t="s">
        <v>57</v>
      </c>
      <c r="W82" s="22" t="s">
        <v>57</v>
      </c>
      <c r="X82" s="22">
        <v>5.7534246575342465E-2</v>
      </c>
      <c r="Y82" s="14" t="s">
        <v>57</v>
      </c>
      <c r="Z82" s="14" t="s">
        <v>86</v>
      </c>
      <c r="AA82" s="22">
        <v>0</v>
      </c>
      <c r="AB82" s="22">
        <v>1</v>
      </c>
      <c r="AC82" s="22">
        <v>1</v>
      </c>
      <c r="AD82" s="19">
        <v>4640097.0318455743</v>
      </c>
      <c r="AE82" s="22">
        <v>0.2449489742783178</v>
      </c>
      <c r="AF82" s="19">
        <v>1136587.0085024403</v>
      </c>
      <c r="AG82" s="22">
        <v>20</v>
      </c>
      <c r="AH82" s="22">
        <v>80</v>
      </c>
      <c r="AI82" s="19">
        <v>227317.40170048806</v>
      </c>
      <c r="AJ82" s="14" t="s">
        <v>27</v>
      </c>
      <c r="AK82" s="22">
        <v>0</v>
      </c>
      <c r="AL82" s="22">
        <v>0</v>
      </c>
      <c r="AM82" s="14" t="s">
        <v>57</v>
      </c>
      <c r="AN82" s="26">
        <v>8.6773796249991236E-2</v>
      </c>
      <c r="AO82" s="27">
        <v>6690</v>
      </c>
      <c r="AP82" s="26">
        <v>0</v>
      </c>
      <c r="AQ82" s="27">
        <v>6828</v>
      </c>
      <c r="AR82" s="28">
        <v>156.63</v>
      </c>
      <c r="AS82" s="26">
        <v>0</v>
      </c>
      <c r="AT82" s="26">
        <v>0</v>
      </c>
      <c r="AU82" s="26">
        <v>0</v>
      </c>
      <c r="AV82" s="26">
        <v>93780.519975789823</v>
      </c>
      <c r="AW82" s="26">
        <v>278405.8219107344</v>
      </c>
      <c r="AX82" s="29" t="s">
        <v>107</v>
      </c>
    </row>
    <row r="83" spans="1:50" x14ac:dyDescent="0.15">
      <c r="A83" s="14" t="s">
        <v>43</v>
      </c>
      <c r="B83" s="14" t="s">
        <v>46</v>
      </c>
      <c r="C83" s="14" t="s">
        <v>49</v>
      </c>
      <c r="D83" s="14" t="s">
        <v>52</v>
      </c>
      <c r="E83" s="14" t="s">
        <v>56</v>
      </c>
      <c r="F83" s="14" t="s">
        <v>8</v>
      </c>
      <c r="G83" s="14" t="s">
        <v>11</v>
      </c>
      <c r="H83" s="14" t="s">
        <v>61</v>
      </c>
      <c r="I83" s="19">
        <v>4640096.9450717773</v>
      </c>
      <c r="J83" s="20" t="s">
        <v>20</v>
      </c>
      <c r="K83" s="14" t="s">
        <v>67</v>
      </c>
      <c r="L83" s="21">
        <v>45978</v>
      </c>
      <c r="M83" s="21">
        <v>46010</v>
      </c>
      <c r="N83" s="22">
        <v>5.7534246575342465E-2</v>
      </c>
      <c r="O83" s="22">
        <v>0</v>
      </c>
      <c r="P83" s="22">
        <v>8.6773796249991229</v>
      </c>
      <c r="Q83" s="14" t="s">
        <v>75</v>
      </c>
      <c r="R83" s="22">
        <v>0</v>
      </c>
      <c r="S83" s="22">
        <v>0</v>
      </c>
      <c r="T83" s="14" t="s">
        <v>57</v>
      </c>
      <c r="U83" s="14" t="s">
        <v>57</v>
      </c>
      <c r="V83" s="22" t="s">
        <v>57</v>
      </c>
      <c r="W83" s="22" t="s">
        <v>57</v>
      </c>
      <c r="X83" s="22">
        <v>5.7534246575342465E-2</v>
      </c>
      <c r="Y83" s="14" t="s">
        <v>57</v>
      </c>
      <c r="Z83" s="14" t="s">
        <v>86</v>
      </c>
      <c r="AA83" s="22">
        <v>0</v>
      </c>
      <c r="AB83" s="22">
        <v>1</v>
      </c>
      <c r="AC83" s="22">
        <v>1</v>
      </c>
      <c r="AD83" s="19">
        <v>4640096.9450717773</v>
      </c>
      <c r="AE83" s="22">
        <v>0.2449489742783178</v>
      </c>
      <c r="AF83" s="19">
        <v>1136586.9872472878</v>
      </c>
      <c r="AG83" s="22">
        <v>20</v>
      </c>
      <c r="AH83" s="22">
        <v>80</v>
      </c>
      <c r="AI83" s="19">
        <v>227317.39744945755</v>
      </c>
      <c r="AJ83" s="14" t="s">
        <v>27</v>
      </c>
      <c r="AK83" s="22">
        <v>0</v>
      </c>
      <c r="AL83" s="22">
        <v>0</v>
      </c>
      <c r="AM83" s="14" t="s">
        <v>57</v>
      </c>
      <c r="AN83" s="26">
        <v>8.6773796249991236E-2</v>
      </c>
      <c r="AO83" s="27">
        <v>6690.5</v>
      </c>
      <c r="AP83" s="26">
        <v>0</v>
      </c>
      <c r="AQ83" s="27">
        <v>6828</v>
      </c>
      <c r="AR83" s="28">
        <v>156.63</v>
      </c>
      <c r="AS83" s="26">
        <v>0</v>
      </c>
      <c r="AT83" s="26">
        <v>0</v>
      </c>
      <c r="AU83" s="26">
        <v>0</v>
      </c>
      <c r="AV83" s="26">
        <v>93440.648709326982</v>
      </c>
      <c r="AW83" s="26">
        <v>278405.81670430664</v>
      </c>
      <c r="AX83" s="29" t="s">
        <v>107</v>
      </c>
    </row>
    <row r="84" spans="1:50" x14ac:dyDescent="0.15">
      <c r="A84" s="14" t="s">
        <v>43</v>
      </c>
      <c r="B84" s="14" t="s">
        <v>46</v>
      </c>
      <c r="C84" s="14" t="s">
        <v>49</v>
      </c>
      <c r="D84" s="14" t="s">
        <v>52</v>
      </c>
      <c r="E84" s="14" t="s">
        <v>56</v>
      </c>
      <c r="F84" s="14" t="s">
        <v>8</v>
      </c>
      <c r="G84" s="14" t="s">
        <v>11</v>
      </c>
      <c r="H84" s="14" t="s">
        <v>61</v>
      </c>
      <c r="I84" s="19">
        <v>4640096.9450717773</v>
      </c>
      <c r="J84" s="20" t="s">
        <v>20</v>
      </c>
      <c r="K84" s="14" t="s">
        <v>67</v>
      </c>
      <c r="L84" s="21">
        <v>45978</v>
      </c>
      <c r="M84" s="21">
        <v>46010</v>
      </c>
      <c r="N84" s="22">
        <v>5.7534246575342465E-2</v>
      </c>
      <c r="O84" s="22">
        <v>0</v>
      </c>
      <c r="P84" s="22">
        <v>8.6773796249991229</v>
      </c>
      <c r="Q84" s="14" t="s">
        <v>75</v>
      </c>
      <c r="R84" s="22">
        <v>0</v>
      </c>
      <c r="S84" s="22">
        <v>0</v>
      </c>
      <c r="T84" s="14" t="s">
        <v>57</v>
      </c>
      <c r="U84" s="14" t="s">
        <v>57</v>
      </c>
      <c r="V84" s="22" t="s">
        <v>57</v>
      </c>
      <c r="W84" s="22" t="s">
        <v>57</v>
      </c>
      <c r="X84" s="22">
        <v>5.7534246575342465E-2</v>
      </c>
      <c r="Y84" s="14" t="s">
        <v>57</v>
      </c>
      <c r="Z84" s="14" t="s">
        <v>86</v>
      </c>
      <c r="AA84" s="22">
        <v>0</v>
      </c>
      <c r="AB84" s="22">
        <v>1</v>
      </c>
      <c r="AC84" s="22">
        <v>1</v>
      </c>
      <c r="AD84" s="19">
        <v>4640096.9450717773</v>
      </c>
      <c r="AE84" s="22">
        <v>0.2449489742783178</v>
      </c>
      <c r="AF84" s="19">
        <v>1136586.9872472878</v>
      </c>
      <c r="AG84" s="22">
        <v>20</v>
      </c>
      <c r="AH84" s="22">
        <v>80</v>
      </c>
      <c r="AI84" s="19">
        <v>227317.39744945755</v>
      </c>
      <c r="AJ84" s="14" t="s">
        <v>27</v>
      </c>
      <c r="AK84" s="22">
        <v>0</v>
      </c>
      <c r="AL84" s="22">
        <v>0</v>
      </c>
      <c r="AM84" s="14" t="s">
        <v>57</v>
      </c>
      <c r="AN84" s="26">
        <v>8.6773796249991236E-2</v>
      </c>
      <c r="AO84" s="27">
        <v>6693</v>
      </c>
      <c r="AP84" s="26">
        <v>0</v>
      </c>
      <c r="AQ84" s="27">
        <v>6828</v>
      </c>
      <c r="AR84" s="28">
        <v>156.63</v>
      </c>
      <c r="AS84" s="26">
        <v>0</v>
      </c>
      <c r="AT84" s="26">
        <v>0</v>
      </c>
      <c r="AU84" s="26">
        <v>0</v>
      </c>
      <c r="AV84" s="26">
        <v>91741.726245997474</v>
      </c>
      <c r="AW84" s="26">
        <v>278405.81670430664</v>
      </c>
      <c r="AX84" s="29" t="s">
        <v>107</v>
      </c>
    </row>
    <row r="85" spans="1:50" x14ac:dyDescent="0.15">
      <c r="A85" s="14" t="s">
        <v>43</v>
      </c>
      <c r="B85" s="14" t="s">
        <v>46</v>
      </c>
      <c r="C85" s="14" t="s">
        <v>49</v>
      </c>
      <c r="D85" s="14" t="s">
        <v>52</v>
      </c>
      <c r="E85" s="14" t="s">
        <v>56</v>
      </c>
      <c r="F85" s="14" t="s">
        <v>8</v>
      </c>
      <c r="G85" s="14" t="s">
        <v>11</v>
      </c>
      <c r="H85" s="14" t="s">
        <v>61</v>
      </c>
      <c r="I85" s="19">
        <v>4640096.9450717773</v>
      </c>
      <c r="J85" s="20" t="s">
        <v>20</v>
      </c>
      <c r="K85" s="14" t="s">
        <v>67</v>
      </c>
      <c r="L85" s="21">
        <v>45981</v>
      </c>
      <c r="M85" s="21">
        <v>46010</v>
      </c>
      <c r="N85" s="22">
        <v>5.7534246575342465E-2</v>
      </c>
      <c r="O85" s="22">
        <v>0</v>
      </c>
      <c r="P85" s="22">
        <v>8.6773796249991229</v>
      </c>
      <c r="Q85" s="14" t="s">
        <v>75</v>
      </c>
      <c r="R85" s="22">
        <v>0</v>
      </c>
      <c r="S85" s="22">
        <v>0</v>
      </c>
      <c r="T85" s="14" t="s">
        <v>57</v>
      </c>
      <c r="U85" s="14" t="s">
        <v>57</v>
      </c>
      <c r="V85" s="22" t="s">
        <v>57</v>
      </c>
      <c r="W85" s="22" t="s">
        <v>57</v>
      </c>
      <c r="X85" s="22">
        <v>5.7534246575342465E-2</v>
      </c>
      <c r="Y85" s="14" t="s">
        <v>57</v>
      </c>
      <c r="Z85" s="14" t="s">
        <v>86</v>
      </c>
      <c r="AA85" s="22">
        <v>0</v>
      </c>
      <c r="AB85" s="22">
        <v>1</v>
      </c>
      <c r="AC85" s="22">
        <v>1</v>
      </c>
      <c r="AD85" s="19">
        <v>4640096.9450717773</v>
      </c>
      <c r="AE85" s="22">
        <v>0.2449489742783178</v>
      </c>
      <c r="AF85" s="19">
        <v>1136586.9872472878</v>
      </c>
      <c r="AG85" s="22">
        <v>20</v>
      </c>
      <c r="AH85" s="22">
        <v>80</v>
      </c>
      <c r="AI85" s="19">
        <v>227317.39744945755</v>
      </c>
      <c r="AJ85" s="14" t="s">
        <v>27</v>
      </c>
      <c r="AK85" s="22">
        <v>0</v>
      </c>
      <c r="AL85" s="22">
        <v>0</v>
      </c>
      <c r="AM85" s="14" t="s">
        <v>57</v>
      </c>
      <c r="AN85" s="26">
        <v>8.6773796249991236E-2</v>
      </c>
      <c r="AO85" s="27">
        <v>6552.75</v>
      </c>
      <c r="AP85" s="26">
        <v>0</v>
      </c>
      <c r="AQ85" s="27">
        <v>6828</v>
      </c>
      <c r="AR85" s="28">
        <v>156.63</v>
      </c>
      <c r="AS85" s="26">
        <v>0</v>
      </c>
      <c r="AT85" s="26">
        <v>0</v>
      </c>
      <c r="AU85" s="26">
        <v>0</v>
      </c>
      <c r="AV85" s="26">
        <v>187051.27643878292</v>
      </c>
      <c r="AW85" s="26">
        <v>278405.81670430664</v>
      </c>
      <c r="AX85" s="29" t="s">
        <v>107</v>
      </c>
    </row>
    <row r="86" spans="1:50" x14ac:dyDescent="0.15">
      <c r="A86" s="14" t="s">
        <v>43</v>
      </c>
      <c r="B86" s="14" t="s">
        <v>46</v>
      </c>
      <c r="C86" s="14" t="s">
        <v>49</v>
      </c>
      <c r="D86" s="14" t="s">
        <v>52</v>
      </c>
      <c r="E86" s="14" t="s">
        <v>56</v>
      </c>
      <c r="F86" s="14" t="s">
        <v>8</v>
      </c>
      <c r="G86" s="14" t="s">
        <v>11</v>
      </c>
      <c r="H86" s="14" t="s">
        <v>61</v>
      </c>
      <c r="I86" s="19">
        <v>4640096.9450717773</v>
      </c>
      <c r="J86" s="20" t="s">
        <v>20</v>
      </c>
      <c r="K86" s="14" t="s">
        <v>67</v>
      </c>
      <c r="L86" s="21">
        <v>45981</v>
      </c>
      <c r="M86" s="21">
        <v>46010</v>
      </c>
      <c r="N86" s="22">
        <v>5.7534246575342465E-2</v>
      </c>
      <c r="O86" s="22">
        <v>0</v>
      </c>
      <c r="P86" s="22">
        <v>8.6773796249991229</v>
      </c>
      <c r="Q86" s="14" t="s">
        <v>75</v>
      </c>
      <c r="R86" s="22">
        <v>0</v>
      </c>
      <c r="S86" s="22">
        <v>0</v>
      </c>
      <c r="T86" s="14" t="s">
        <v>57</v>
      </c>
      <c r="U86" s="14" t="s">
        <v>57</v>
      </c>
      <c r="V86" s="22" t="s">
        <v>57</v>
      </c>
      <c r="W86" s="22" t="s">
        <v>57</v>
      </c>
      <c r="X86" s="22">
        <v>5.7534246575342465E-2</v>
      </c>
      <c r="Y86" s="14" t="s">
        <v>57</v>
      </c>
      <c r="Z86" s="14" t="s">
        <v>86</v>
      </c>
      <c r="AA86" s="22">
        <v>0</v>
      </c>
      <c r="AB86" s="22">
        <v>1</v>
      </c>
      <c r="AC86" s="22">
        <v>1</v>
      </c>
      <c r="AD86" s="19">
        <v>4640096.9450717773</v>
      </c>
      <c r="AE86" s="22">
        <v>0.2449489742783178</v>
      </c>
      <c r="AF86" s="19">
        <v>1136586.9872472878</v>
      </c>
      <c r="AG86" s="22">
        <v>20</v>
      </c>
      <c r="AH86" s="22">
        <v>80</v>
      </c>
      <c r="AI86" s="19">
        <v>227317.39744945755</v>
      </c>
      <c r="AJ86" s="14" t="s">
        <v>27</v>
      </c>
      <c r="AK86" s="22">
        <v>0</v>
      </c>
      <c r="AL86" s="22">
        <v>0</v>
      </c>
      <c r="AM86" s="14" t="s">
        <v>57</v>
      </c>
      <c r="AN86" s="26">
        <v>8.6773796249991236E-2</v>
      </c>
      <c r="AO86" s="27">
        <v>6554.25</v>
      </c>
      <c r="AP86" s="26">
        <v>0</v>
      </c>
      <c r="AQ86" s="27">
        <v>6828</v>
      </c>
      <c r="AR86" s="28">
        <v>156.63</v>
      </c>
      <c r="AS86" s="26">
        <v>0</v>
      </c>
      <c r="AT86" s="26">
        <v>0</v>
      </c>
      <c r="AU86" s="26">
        <v>0</v>
      </c>
      <c r="AV86" s="26">
        <v>186031.92296078522</v>
      </c>
      <c r="AW86" s="26">
        <v>278405.81670430664</v>
      </c>
      <c r="AX86" s="29" t="s">
        <v>107</v>
      </c>
    </row>
    <row r="87" spans="1:50" x14ac:dyDescent="0.15">
      <c r="A87" s="14" t="s">
        <v>43</v>
      </c>
      <c r="B87" s="14" t="s">
        <v>46</v>
      </c>
      <c r="C87" s="14" t="s">
        <v>49</v>
      </c>
      <c r="D87" s="14" t="s">
        <v>52</v>
      </c>
      <c r="E87" s="14" t="s">
        <v>56</v>
      </c>
      <c r="F87" s="14" t="s">
        <v>8</v>
      </c>
      <c r="G87" s="14" t="s">
        <v>11</v>
      </c>
      <c r="H87" s="14" t="s">
        <v>61</v>
      </c>
      <c r="I87" s="19">
        <v>4640096.9450717773</v>
      </c>
      <c r="J87" s="20" t="s">
        <v>20</v>
      </c>
      <c r="K87" s="14" t="s">
        <v>67</v>
      </c>
      <c r="L87" s="21">
        <v>45981</v>
      </c>
      <c r="M87" s="21">
        <v>46010</v>
      </c>
      <c r="N87" s="22">
        <v>5.7534246575342465E-2</v>
      </c>
      <c r="O87" s="22">
        <v>0</v>
      </c>
      <c r="P87" s="22">
        <v>8.6773796249991229</v>
      </c>
      <c r="Q87" s="14" t="s">
        <v>75</v>
      </c>
      <c r="R87" s="22">
        <v>0</v>
      </c>
      <c r="S87" s="22">
        <v>0</v>
      </c>
      <c r="T87" s="14" t="s">
        <v>57</v>
      </c>
      <c r="U87" s="14" t="s">
        <v>57</v>
      </c>
      <c r="V87" s="22" t="s">
        <v>57</v>
      </c>
      <c r="W87" s="22" t="s">
        <v>57</v>
      </c>
      <c r="X87" s="22">
        <v>5.7534246575342465E-2</v>
      </c>
      <c r="Y87" s="14" t="s">
        <v>57</v>
      </c>
      <c r="Z87" s="14" t="s">
        <v>86</v>
      </c>
      <c r="AA87" s="22">
        <v>0</v>
      </c>
      <c r="AB87" s="22">
        <v>1</v>
      </c>
      <c r="AC87" s="22">
        <v>1</v>
      </c>
      <c r="AD87" s="19">
        <v>4640096.9450717773</v>
      </c>
      <c r="AE87" s="22">
        <v>0.2449489742783178</v>
      </c>
      <c r="AF87" s="19">
        <v>1136586.9872472878</v>
      </c>
      <c r="AG87" s="22">
        <v>20</v>
      </c>
      <c r="AH87" s="22">
        <v>80</v>
      </c>
      <c r="AI87" s="19">
        <v>227317.39744945755</v>
      </c>
      <c r="AJ87" s="14" t="s">
        <v>27</v>
      </c>
      <c r="AK87" s="22">
        <v>0</v>
      </c>
      <c r="AL87" s="22">
        <v>0</v>
      </c>
      <c r="AM87" s="14" t="s">
        <v>57</v>
      </c>
      <c r="AN87" s="26">
        <v>8.6773796249991236E-2</v>
      </c>
      <c r="AO87" s="27">
        <v>6555.5</v>
      </c>
      <c r="AP87" s="26">
        <v>0</v>
      </c>
      <c r="AQ87" s="27">
        <v>6828</v>
      </c>
      <c r="AR87" s="28">
        <v>156.63</v>
      </c>
      <c r="AS87" s="26">
        <v>0</v>
      </c>
      <c r="AT87" s="26">
        <v>0</v>
      </c>
      <c r="AU87" s="26">
        <v>0</v>
      </c>
      <c r="AV87" s="26">
        <v>185182.46172912046</v>
      </c>
      <c r="AW87" s="26">
        <v>278405.81670430664</v>
      </c>
      <c r="AX87" s="29" t="s">
        <v>107</v>
      </c>
    </row>
    <row r="88" spans="1:50" x14ac:dyDescent="0.15">
      <c r="A88" s="14" t="s">
        <v>43</v>
      </c>
      <c r="B88" s="14" t="s">
        <v>46</v>
      </c>
      <c r="C88" s="14" t="s">
        <v>49</v>
      </c>
      <c r="D88" s="14" t="s">
        <v>52</v>
      </c>
      <c r="E88" s="14" t="s">
        <v>56</v>
      </c>
      <c r="F88" s="14" t="s">
        <v>8</v>
      </c>
      <c r="G88" s="14" t="s">
        <v>11</v>
      </c>
      <c r="H88" s="14" t="s">
        <v>61</v>
      </c>
      <c r="I88" s="19">
        <v>4640096.9450717773</v>
      </c>
      <c r="J88" s="20" t="s">
        <v>20</v>
      </c>
      <c r="K88" s="14" t="s">
        <v>67</v>
      </c>
      <c r="L88" s="21">
        <v>45981</v>
      </c>
      <c r="M88" s="21">
        <v>46010</v>
      </c>
      <c r="N88" s="22">
        <v>5.7534246575342465E-2</v>
      </c>
      <c r="O88" s="22">
        <v>0</v>
      </c>
      <c r="P88" s="22">
        <v>8.6773796249991229</v>
      </c>
      <c r="Q88" s="14" t="s">
        <v>75</v>
      </c>
      <c r="R88" s="22">
        <v>0</v>
      </c>
      <c r="S88" s="22">
        <v>0</v>
      </c>
      <c r="T88" s="14" t="s">
        <v>57</v>
      </c>
      <c r="U88" s="14" t="s">
        <v>57</v>
      </c>
      <c r="V88" s="22" t="s">
        <v>57</v>
      </c>
      <c r="W88" s="22" t="s">
        <v>57</v>
      </c>
      <c r="X88" s="22">
        <v>5.7534246575342465E-2</v>
      </c>
      <c r="Y88" s="14" t="s">
        <v>57</v>
      </c>
      <c r="Z88" s="14" t="s">
        <v>86</v>
      </c>
      <c r="AA88" s="22">
        <v>0</v>
      </c>
      <c r="AB88" s="22">
        <v>1</v>
      </c>
      <c r="AC88" s="22">
        <v>1</v>
      </c>
      <c r="AD88" s="19">
        <v>4640096.9450717773</v>
      </c>
      <c r="AE88" s="22">
        <v>0.2449489742783178</v>
      </c>
      <c r="AF88" s="19">
        <v>1136586.9872472878</v>
      </c>
      <c r="AG88" s="22">
        <v>20</v>
      </c>
      <c r="AH88" s="22">
        <v>80</v>
      </c>
      <c r="AI88" s="19">
        <v>227317.39744945755</v>
      </c>
      <c r="AJ88" s="14" t="s">
        <v>27</v>
      </c>
      <c r="AK88" s="22">
        <v>0</v>
      </c>
      <c r="AL88" s="22">
        <v>0</v>
      </c>
      <c r="AM88" s="14" t="s">
        <v>57</v>
      </c>
      <c r="AN88" s="26">
        <v>8.6773796249991236E-2</v>
      </c>
      <c r="AO88" s="27">
        <v>6556.5</v>
      </c>
      <c r="AP88" s="26">
        <v>0</v>
      </c>
      <c r="AQ88" s="27">
        <v>6828</v>
      </c>
      <c r="AR88" s="28">
        <v>156.63</v>
      </c>
      <c r="AS88" s="26">
        <v>0</v>
      </c>
      <c r="AT88" s="26">
        <v>0</v>
      </c>
      <c r="AU88" s="26">
        <v>0</v>
      </c>
      <c r="AV88" s="26">
        <v>184502.89274378866</v>
      </c>
      <c r="AW88" s="26">
        <v>278405.81670430664</v>
      </c>
      <c r="AX88" s="29" t="s">
        <v>107</v>
      </c>
    </row>
    <row r="89" spans="1:50" x14ac:dyDescent="0.15">
      <c r="A89" s="14" t="s">
        <v>43</v>
      </c>
      <c r="B89" s="14" t="s">
        <v>46</v>
      </c>
      <c r="C89" s="14" t="s">
        <v>49</v>
      </c>
      <c r="D89" s="14" t="s">
        <v>52</v>
      </c>
      <c r="E89" s="14" t="s">
        <v>56</v>
      </c>
      <c r="F89" s="14" t="s">
        <v>8</v>
      </c>
      <c r="G89" s="14" t="s">
        <v>11</v>
      </c>
      <c r="H89" s="14" t="s">
        <v>61</v>
      </c>
      <c r="I89" s="19">
        <v>4640096.9450717773</v>
      </c>
      <c r="J89" s="20" t="s">
        <v>20</v>
      </c>
      <c r="K89" s="14" t="s">
        <v>67</v>
      </c>
      <c r="L89" s="21">
        <v>45981</v>
      </c>
      <c r="M89" s="21">
        <v>46010</v>
      </c>
      <c r="N89" s="22">
        <v>5.7534246575342465E-2</v>
      </c>
      <c r="O89" s="22">
        <v>0</v>
      </c>
      <c r="P89" s="22">
        <v>8.6773796249991229</v>
      </c>
      <c r="Q89" s="14" t="s">
        <v>75</v>
      </c>
      <c r="R89" s="22">
        <v>0</v>
      </c>
      <c r="S89" s="22">
        <v>0</v>
      </c>
      <c r="T89" s="14" t="s">
        <v>57</v>
      </c>
      <c r="U89" s="14" t="s">
        <v>57</v>
      </c>
      <c r="V89" s="22" t="s">
        <v>57</v>
      </c>
      <c r="W89" s="22" t="s">
        <v>57</v>
      </c>
      <c r="X89" s="22">
        <v>5.7534246575342465E-2</v>
      </c>
      <c r="Y89" s="14" t="s">
        <v>57</v>
      </c>
      <c r="Z89" s="14" t="s">
        <v>86</v>
      </c>
      <c r="AA89" s="22">
        <v>0</v>
      </c>
      <c r="AB89" s="22">
        <v>1</v>
      </c>
      <c r="AC89" s="22">
        <v>1</v>
      </c>
      <c r="AD89" s="19">
        <v>4640096.9450717773</v>
      </c>
      <c r="AE89" s="22">
        <v>0.2449489742783178</v>
      </c>
      <c r="AF89" s="19">
        <v>1136586.9872472878</v>
      </c>
      <c r="AG89" s="22">
        <v>20</v>
      </c>
      <c r="AH89" s="22">
        <v>80</v>
      </c>
      <c r="AI89" s="19">
        <v>227317.39744945755</v>
      </c>
      <c r="AJ89" s="14" t="s">
        <v>27</v>
      </c>
      <c r="AK89" s="22">
        <v>0</v>
      </c>
      <c r="AL89" s="22">
        <v>0</v>
      </c>
      <c r="AM89" s="14" t="s">
        <v>57</v>
      </c>
      <c r="AN89" s="26">
        <v>8.6773796249991236E-2</v>
      </c>
      <c r="AO89" s="27">
        <v>6556.75</v>
      </c>
      <c r="AP89" s="26">
        <v>0</v>
      </c>
      <c r="AQ89" s="27">
        <v>6828</v>
      </c>
      <c r="AR89" s="28">
        <v>156.63</v>
      </c>
      <c r="AS89" s="26">
        <v>0</v>
      </c>
      <c r="AT89" s="26">
        <v>0</v>
      </c>
      <c r="AU89" s="26">
        <v>0</v>
      </c>
      <c r="AV89" s="26">
        <v>184333.00049745571</v>
      </c>
      <c r="AW89" s="26">
        <v>278405.81670430664</v>
      </c>
      <c r="AX89" s="29" t="s">
        <v>107</v>
      </c>
    </row>
    <row r="90" spans="1:50" x14ac:dyDescent="0.15">
      <c r="A90" s="14" t="s">
        <v>43</v>
      </c>
      <c r="B90" s="14" t="s">
        <v>46</v>
      </c>
      <c r="C90" s="14" t="s">
        <v>49</v>
      </c>
      <c r="D90" s="14" t="s">
        <v>52</v>
      </c>
      <c r="E90" s="14" t="s">
        <v>56</v>
      </c>
      <c r="F90" s="14" t="s">
        <v>8</v>
      </c>
      <c r="G90" s="14" t="s">
        <v>11</v>
      </c>
      <c r="H90" s="14" t="s">
        <v>61</v>
      </c>
      <c r="I90" s="19">
        <v>4640096.9450717773</v>
      </c>
      <c r="J90" s="20" t="s">
        <v>20</v>
      </c>
      <c r="K90" s="14" t="s">
        <v>67</v>
      </c>
      <c r="L90" s="21">
        <v>45981</v>
      </c>
      <c r="M90" s="21">
        <v>46010</v>
      </c>
      <c r="N90" s="22">
        <v>5.7534246575342465E-2</v>
      </c>
      <c r="O90" s="22">
        <v>0</v>
      </c>
      <c r="P90" s="22">
        <v>8.6773796249991229</v>
      </c>
      <c r="Q90" s="14" t="s">
        <v>75</v>
      </c>
      <c r="R90" s="22">
        <v>0</v>
      </c>
      <c r="S90" s="22">
        <v>0</v>
      </c>
      <c r="T90" s="14" t="s">
        <v>57</v>
      </c>
      <c r="U90" s="14" t="s">
        <v>57</v>
      </c>
      <c r="V90" s="22" t="s">
        <v>57</v>
      </c>
      <c r="W90" s="22" t="s">
        <v>57</v>
      </c>
      <c r="X90" s="22">
        <v>5.7534246575342465E-2</v>
      </c>
      <c r="Y90" s="14" t="s">
        <v>57</v>
      </c>
      <c r="Z90" s="14" t="s">
        <v>86</v>
      </c>
      <c r="AA90" s="22">
        <v>0</v>
      </c>
      <c r="AB90" s="22">
        <v>1</v>
      </c>
      <c r="AC90" s="22">
        <v>1</v>
      </c>
      <c r="AD90" s="19">
        <v>4640096.9450717773</v>
      </c>
      <c r="AE90" s="22">
        <v>0.2449489742783178</v>
      </c>
      <c r="AF90" s="19">
        <v>1136586.9872472878</v>
      </c>
      <c r="AG90" s="22">
        <v>20</v>
      </c>
      <c r="AH90" s="22">
        <v>80</v>
      </c>
      <c r="AI90" s="19">
        <v>227317.39744945755</v>
      </c>
      <c r="AJ90" s="14" t="s">
        <v>27</v>
      </c>
      <c r="AK90" s="22">
        <v>0</v>
      </c>
      <c r="AL90" s="22">
        <v>0</v>
      </c>
      <c r="AM90" s="14" t="s">
        <v>57</v>
      </c>
      <c r="AN90" s="26">
        <v>8.6773796249991236E-2</v>
      </c>
      <c r="AO90" s="27">
        <v>6557.25</v>
      </c>
      <c r="AP90" s="26">
        <v>0</v>
      </c>
      <c r="AQ90" s="27">
        <v>6828</v>
      </c>
      <c r="AR90" s="28">
        <v>156.63</v>
      </c>
      <c r="AS90" s="26">
        <v>0</v>
      </c>
      <c r="AT90" s="26">
        <v>0</v>
      </c>
      <c r="AU90" s="26">
        <v>0</v>
      </c>
      <c r="AV90" s="26">
        <v>183993.21600478981</v>
      </c>
      <c r="AW90" s="26">
        <v>278405.81670430664</v>
      </c>
      <c r="AX90" s="29" t="s">
        <v>107</v>
      </c>
    </row>
    <row r="91" spans="1:50" x14ac:dyDescent="0.15">
      <c r="A91" s="14" t="s">
        <v>43</v>
      </c>
      <c r="B91" s="14" t="s">
        <v>46</v>
      </c>
      <c r="C91" s="14" t="s">
        <v>49</v>
      </c>
      <c r="D91" s="14" t="s">
        <v>52</v>
      </c>
      <c r="E91" s="14" t="s">
        <v>56</v>
      </c>
      <c r="F91" s="14" t="s">
        <v>8</v>
      </c>
      <c r="G91" s="14" t="s">
        <v>11</v>
      </c>
      <c r="H91" s="14" t="s">
        <v>61</v>
      </c>
      <c r="I91" s="19">
        <v>4640097.0318455743</v>
      </c>
      <c r="J91" s="20" t="s">
        <v>20</v>
      </c>
      <c r="K91" s="14" t="s">
        <v>67</v>
      </c>
      <c r="L91" s="21">
        <v>45981</v>
      </c>
      <c r="M91" s="21">
        <v>46010</v>
      </c>
      <c r="N91" s="22">
        <v>5.7534246575342465E-2</v>
      </c>
      <c r="O91" s="22">
        <v>0</v>
      </c>
      <c r="P91" s="22">
        <v>8.6773796249991229</v>
      </c>
      <c r="Q91" s="14" t="s">
        <v>75</v>
      </c>
      <c r="R91" s="22">
        <v>0</v>
      </c>
      <c r="S91" s="22">
        <v>0</v>
      </c>
      <c r="T91" s="14" t="s">
        <v>57</v>
      </c>
      <c r="U91" s="14" t="s">
        <v>57</v>
      </c>
      <c r="V91" s="22" t="s">
        <v>57</v>
      </c>
      <c r="W91" s="22" t="s">
        <v>57</v>
      </c>
      <c r="X91" s="22">
        <v>5.7534246575342465E-2</v>
      </c>
      <c r="Y91" s="14" t="s">
        <v>57</v>
      </c>
      <c r="Z91" s="14" t="s">
        <v>86</v>
      </c>
      <c r="AA91" s="22">
        <v>0</v>
      </c>
      <c r="AB91" s="22">
        <v>1</v>
      </c>
      <c r="AC91" s="22">
        <v>1</v>
      </c>
      <c r="AD91" s="19">
        <v>4640097.0318455743</v>
      </c>
      <c r="AE91" s="22">
        <v>0.2449489742783178</v>
      </c>
      <c r="AF91" s="19">
        <v>1136587.0085024403</v>
      </c>
      <c r="AG91" s="22">
        <v>20</v>
      </c>
      <c r="AH91" s="22">
        <v>80</v>
      </c>
      <c r="AI91" s="19">
        <v>227317.40170048806</v>
      </c>
      <c r="AJ91" s="14" t="s">
        <v>27</v>
      </c>
      <c r="AK91" s="22">
        <v>0</v>
      </c>
      <c r="AL91" s="22">
        <v>0</v>
      </c>
      <c r="AM91" s="14" t="s">
        <v>57</v>
      </c>
      <c r="AN91" s="26">
        <v>8.6773796249991236E-2</v>
      </c>
      <c r="AO91" s="27">
        <v>6558</v>
      </c>
      <c r="AP91" s="26">
        <v>0</v>
      </c>
      <c r="AQ91" s="27">
        <v>6828</v>
      </c>
      <c r="AR91" s="28">
        <v>156.63</v>
      </c>
      <c r="AS91" s="26">
        <v>0</v>
      </c>
      <c r="AT91" s="26">
        <v>0</v>
      </c>
      <c r="AU91" s="26">
        <v>0</v>
      </c>
      <c r="AV91" s="26">
        <v>183483.62603958789</v>
      </c>
      <c r="AW91" s="26">
        <v>278405.8219107344</v>
      </c>
      <c r="AX91" s="29" t="s">
        <v>107</v>
      </c>
    </row>
    <row r="92" spans="1:50" x14ac:dyDescent="0.15">
      <c r="A92" s="14" t="s">
        <v>43</v>
      </c>
      <c r="B92" s="14" t="s">
        <v>46</v>
      </c>
      <c r="C92" s="14" t="s">
        <v>49</v>
      </c>
      <c r="D92" s="14" t="s">
        <v>52</v>
      </c>
      <c r="E92" s="14" t="s">
        <v>56</v>
      </c>
      <c r="F92" s="14" t="s">
        <v>8</v>
      </c>
      <c r="G92" s="14" t="s">
        <v>11</v>
      </c>
      <c r="H92" s="14" t="s">
        <v>61</v>
      </c>
      <c r="I92" s="19">
        <v>4640096.9450717773</v>
      </c>
      <c r="J92" s="20" t="s">
        <v>20</v>
      </c>
      <c r="K92" s="14" t="s">
        <v>67</v>
      </c>
      <c r="L92" s="21">
        <v>45981</v>
      </c>
      <c r="M92" s="21">
        <v>46010</v>
      </c>
      <c r="N92" s="22">
        <v>5.7534246575342465E-2</v>
      </c>
      <c r="O92" s="22">
        <v>0</v>
      </c>
      <c r="P92" s="22">
        <v>8.6773796249991229</v>
      </c>
      <c r="Q92" s="14" t="s">
        <v>75</v>
      </c>
      <c r="R92" s="22">
        <v>0</v>
      </c>
      <c r="S92" s="22">
        <v>0</v>
      </c>
      <c r="T92" s="14" t="s">
        <v>57</v>
      </c>
      <c r="U92" s="14" t="s">
        <v>57</v>
      </c>
      <c r="V92" s="22" t="s">
        <v>57</v>
      </c>
      <c r="W92" s="22" t="s">
        <v>57</v>
      </c>
      <c r="X92" s="22">
        <v>5.7534246575342465E-2</v>
      </c>
      <c r="Y92" s="14" t="s">
        <v>57</v>
      </c>
      <c r="Z92" s="14" t="s">
        <v>86</v>
      </c>
      <c r="AA92" s="22">
        <v>0</v>
      </c>
      <c r="AB92" s="22">
        <v>1</v>
      </c>
      <c r="AC92" s="22">
        <v>1</v>
      </c>
      <c r="AD92" s="19">
        <v>4640096.9450717773</v>
      </c>
      <c r="AE92" s="22">
        <v>0.2449489742783178</v>
      </c>
      <c r="AF92" s="19">
        <v>1136586.9872472878</v>
      </c>
      <c r="AG92" s="22">
        <v>20</v>
      </c>
      <c r="AH92" s="22">
        <v>80</v>
      </c>
      <c r="AI92" s="19">
        <v>227317.39744945755</v>
      </c>
      <c r="AJ92" s="14" t="s">
        <v>27</v>
      </c>
      <c r="AK92" s="22">
        <v>0</v>
      </c>
      <c r="AL92" s="22">
        <v>0</v>
      </c>
      <c r="AM92" s="14" t="s">
        <v>57</v>
      </c>
      <c r="AN92" s="26">
        <v>8.6773796249991236E-2</v>
      </c>
      <c r="AO92" s="27">
        <v>6558.25</v>
      </c>
      <c r="AP92" s="26">
        <v>0</v>
      </c>
      <c r="AQ92" s="27">
        <v>6828</v>
      </c>
      <c r="AR92" s="28">
        <v>156.63</v>
      </c>
      <c r="AS92" s="26">
        <v>0</v>
      </c>
      <c r="AT92" s="26">
        <v>0</v>
      </c>
      <c r="AU92" s="26">
        <v>0</v>
      </c>
      <c r="AV92" s="26">
        <v>183313.647019458</v>
      </c>
      <c r="AW92" s="26">
        <v>278405.81670430664</v>
      </c>
      <c r="AX92" s="29" t="s">
        <v>107</v>
      </c>
    </row>
    <row r="93" spans="1:50" x14ac:dyDescent="0.15">
      <c r="A93" s="14" t="s">
        <v>43</v>
      </c>
      <c r="B93" s="14" t="s">
        <v>46</v>
      </c>
      <c r="C93" s="14" t="s">
        <v>49</v>
      </c>
      <c r="D93" s="14" t="s">
        <v>52</v>
      </c>
      <c r="E93" s="14" t="s">
        <v>56</v>
      </c>
      <c r="F93" s="14" t="s">
        <v>8</v>
      </c>
      <c r="G93" s="14" t="s">
        <v>11</v>
      </c>
      <c r="H93" s="14" t="s">
        <v>61</v>
      </c>
      <c r="I93" s="19">
        <v>4640096.9450717773</v>
      </c>
      <c r="J93" s="20" t="s">
        <v>20</v>
      </c>
      <c r="K93" s="14" t="s">
        <v>67</v>
      </c>
      <c r="L93" s="21">
        <v>45981</v>
      </c>
      <c r="M93" s="21">
        <v>46010</v>
      </c>
      <c r="N93" s="22">
        <v>5.7534246575342465E-2</v>
      </c>
      <c r="O93" s="22">
        <v>0</v>
      </c>
      <c r="P93" s="22">
        <v>8.6773796249991229</v>
      </c>
      <c r="Q93" s="14" t="s">
        <v>75</v>
      </c>
      <c r="R93" s="22">
        <v>0</v>
      </c>
      <c r="S93" s="22">
        <v>0</v>
      </c>
      <c r="T93" s="14" t="s">
        <v>57</v>
      </c>
      <c r="U93" s="14" t="s">
        <v>57</v>
      </c>
      <c r="V93" s="22" t="s">
        <v>57</v>
      </c>
      <c r="W93" s="22" t="s">
        <v>57</v>
      </c>
      <c r="X93" s="22">
        <v>5.7534246575342465E-2</v>
      </c>
      <c r="Y93" s="14" t="s">
        <v>57</v>
      </c>
      <c r="Z93" s="14" t="s">
        <v>86</v>
      </c>
      <c r="AA93" s="22">
        <v>0</v>
      </c>
      <c r="AB93" s="22">
        <v>1</v>
      </c>
      <c r="AC93" s="22">
        <v>1</v>
      </c>
      <c r="AD93" s="19">
        <v>4640096.9450717773</v>
      </c>
      <c r="AE93" s="22">
        <v>0.2449489742783178</v>
      </c>
      <c r="AF93" s="19">
        <v>1136586.9872472878</v>
      </c>
      <c r="AG93" s="22">
        <v>20</v>
      </c>
      <c r="AH93" s="22">
        <v>80</v>
      </c>
      <c r="AI93" s="19">
        <v>227317.39744945755</v>
      </c>
      <c r="AJ93" s="14" t="s">
        <v>27</v>
      </c>
      <c r="AK93" s="22">
        <v>0</v>
      </c>
      <c r="AL93" s="22">
        <v>0</v>
      </c>
      <c r="AM93" s="14" t="s">
        <v>57</v>
      </c>
      <c r="AN93" s="26">
        <v>8.6773796249991236E-2</v>
      </c>
      <c r="AO93" s="27">
        <v>6559.5</v>
      </c>
      <c r="AP93" s="26">
        <v>0</v>
      </c>
      <c r="AQ93" s="27">
        <v>6828</v>
      </c>
      <c r="AR93" s="28">
        <v>156.63</v>
      </c>
      <c r="AS93" s="26">
        <v>0</v>
      </c>
      <c r="AT93" s="26">
        <v>0</v>
      </c>
      <c r="AU93" s="26">
        <v>0</v>
      </c>
      <c r="AV93" s="26">
        <v>182464.18578779325</v>
      </c>
      <c r="AW93" s="26">
        <v>278405.81670430664</v>
      </c>
      <c r="AX93" s="29" t="s">
        <v>107</v>
      </c>
    </row>
    <row r="94" spans="1:50" x14ac:dyDescent="0.15">
      <c r="A94" s="14" t="s">
        <v>43</v>
      </c>
      <c r="B94" s="14" t="s">
        <v>46</v>
      </c>
      <c r="C94" s="14" t="s">
        <v>49</v>
      </c>
      <c r="D94" s="14" t="s">
        <v>52</v>
      </c>
      <c r="E94" s="14" t="s">
        <v>56</v>
      </c>
      <c r="F94" s="14" t="s">
        <v>8</v>
      </c>
      <c r="G94" s="14" t="s">
        <v>11</v>
      </c>
      <c r="H94" s="14" t="s">
        <v>61</v>
      </c>
      <c r="I94" s="19">
        <v>4640096.9450717773</v>
      </c>
      <c r="J94" s="20" t="s">
        <v>20</v>
      </c>
      <c r="K94" s="14" t="s">
        <v>67</v>
      </c>
      <c r="L94" s="21">
        <v>45982</v>
      </c>
      <c r="M94" s="21">
        <v>46010</v>
      </c>
      <c r="N94" s="22">
        <v>5.7534246575342465E-2</v>
      </c>
      <c r="O94" s="22">
        <v>0</v>
      </c>
      <c r="P94" s="22">
        <v>8.6773796249991229</v>
      </c>
      <c r="Q94" s="14" t="s">
        <v>75</v>
      </c>
      <c r="R94" s="22">
        <v>0</v>
      </c>
      <c r="S94" s="22">
        <v>0</v>
      </c>
      <c r="T94" s="14" t="s">
        <v>57</v>
      </c>
      <c r="U94" s="14" t="s">
        <v>57</v>
      </c>
      <c r="V94" s="22" t="s">
        <v>57</v>
      </c>
      <c r="W94" s="22" t="s">
        <v>57</v>
      </c>
      <c r="X94" s="22">
        <v>5.7534246575342465E-2</v>
      </c>
      <c r="Y94" s="14" t="s">
        <v>57</v>
      </c>
      <c r="Z94" s="14" t="s">
        <v>86</v>
      </c>
      <c r="AA94" s="22">
        <v>0</v>
      </c>
      <c r="AB94" s="22">
        <v>1</v>
      </c>
      <c r="AC94" s="22">
        <v>1</v>
      </c>
      <c r="AD94" s="19">
        <v>4640096.9450717773</v>
      </c>
      <c r="AE94" s="22">
        <v>0.2449489742783178</v>
      </c>
      <c r="AF94" s="19">
        <v>1136586.9872472878</v>
      </c>
      <c r="AG94" s="22">
        <v>20</v>
      </c>
      <c r="AH94" s="22">
        <v>80</v>
      </c>
      <c r="AI94" s="19">
        <v>227317.39744945755</v>
      </c>
      <c r="AJ94" s="14" t="s">
        <v>27</v>
      </c>
      <c r="AK94" s="22">
        <v>0</v>
      </c>
      <c r="AL94" s="22">
        <v>0</v>
      </c>
      <c r="AM94" s="14" t="s">
        <v>57</v>
      </c>
      <c r="AN94" s="26">
        <v>8.6773796249991236E-2</v>
      </c>
      <c r="AO94" s="27">
        <v>6574.25</v>
      </c>
      <c r="AP94" s="26">
        <v>0</v>
      </c>
      <c r="AQ94" s="27">
        <v>6828</v>
      </c>
      <c r="AR94" s="28">
        <v>156.63</v>
      </c>
      <c r="AS94" s="26">
        <v>0</v>
      </c>
      <c r="AT94" s="26">
        <v>0</v>
      </c>
      <c r="AU94" s="26">
        <v>0</v>
      </c>
      <c r="AV94" s="26">
        <v>172440.54325414915</v>
      </c>
      <c r="AW94" s="26">
        <v>278405.81670430664</v>
      </c>
      <c r="AX94" s="29" t="s">
        <v>107</v>
      </c>
    </row>
    <row r="95" spans="1:50" x14ac:dyDescent="0.15">
      <c r="A95" s="14" t="s">
        <v>43</v>
      </c>
      <c r="B95" s="14" t="s">
        <v>46</v>
      </c>
      <c r="C95" s="14" t="s">
        <v>49</v>
      </c>
      <c r="D95" s="14" t="s">
        <v>52</v>
      </c>
      <c r="E95" s="14" t="s">
        <v>56</v>
      </c>
      <c r="F95" s="14" t="s">
        <v>8</v>
      </c>
      <c r="G95" s="14" t="s">
        <v>11</v>
      </c>
      <c r="H95" s="14" t="s">
        <v>61</v>
      </c>
      <c r="I95" s="19">
        <v>4640096.9450717773</v>
      </c>
      <c r="J95" s="20" t="s">
        <v>20</v>
      </c>
      <c r="K95" s="14" t="s">
        <v>67</v>
      </c>
      <c r="L95" s="21">
        <v>45986</v>
      </c>
      <c r="M95" s="21">
        <v>46010</v>
      </c>
      <c r="N95" s="22">
        <v>5.7534246575342465E-2</v>
      </c>
      <c r="O95" s="22">
        <v>0</v>
      </c>
      <c r="P95" s="22">
        <v>8.6773796249991229</v>
      </c>
      <c r="Q95" s="14" t="s">
        <v>75</v>
      </c>
      <c r="R95" s="22">
        <v>0</v>
      </c>
      <c r="S95" s="22">
        <v>0</v>
      </c>
      <c r="T95" s="14" t="s">
        <v>57</v>
      </c>
      <c r="U95" s="14" t="s">
        <v>57</v>
      </c>
      <c r="V95" s="22" t="s">
        <v>57</v>
      </c>
      <c r="W95" s="22" t="s">
        <v>57</v>
      </c>
      <c r="X95" s="22">
        <v>5.7534246575342465E-2</v>
      </c>
      <c r="Y95" s="14" t="s">
        <v>57</v>
      </c>
      <c r="Z95" s="14" t="s">
        <v>86</v>
      </c>
      <c r="AA95" s="22">
        <v>0</v>
      </c>
      <c r="AB95" s="22">
        <v>1</v>
      </c>
      <c r="AC95" s="22">
        <v>1</v>
      </c>
      <c r="AD95" s="19">
        <v>4640096.9450717773</v>
      </c>
      <c r="AE95" s="22">
        <v>0.2449489742783178</v>
      </c>
      <c r="AF95" s="19">
        <v>1136586.9872472878</v>
      </c>
      <c r="AG95" s="22">
        <v>20</v>
      </c>
      <c r="AH95" s="22">
        <v>80</v>
      </c>
      <c r="AI95" s="19">
        <v>227317.39744945755</v>
      </c>
      <c r="AJ95" s="14" t="s">
        <v>27</v>
      </c>
      <c r="AK95" s="22">
        <v>0</v>
      </c>
      <c r="AL95" s="22">
        <v>0</v>
      </c>
      <c r="AM95" s="14" t="s">
        <v>57</v>
      </c>
      <c r="AN95" s="26">
        <v>8.6773796249991236E-2</v>
      </c>
      <c r="AO95" s="27">
        <v>6782.25</v>
      </c>
      <c r="AP95" s="26">
        <v>0</v>
      </c>
      <c r="AQ95" s="27">
        <v>6828</v>
      </c>
      <c r="AR95" s="28">
        <v>156.63</v>
      </c>
      <c r="AS95" s="26">
        <v>0</v>
      </c>
      <c r="AT95" s="26">
        <v>0</v>
      </c>
      <c r="AU95" s="26">
        <v>0</v>
      </c>
      <c r="AV95" s="26">
        <v>31090.194305134006</v>
      </c>
      <c r="AW95" s="26">
        <v>278405.81670430664</v>
      </c>
      <c r="AX95" s="29" t="s">
        <v>107</v>
      </c>
    </row>
    <row r="96" spans="1:50" x14ac:dyDescent="0.15">
      <c r="A96" s="14" t="s">
        <v>43</v>
      </c>
      <c r="B96" s="14" t="s">
        <v>46</v>
      </c>
      <c r="C96" s="14" t="s">
        <v>49</v>
      </c>
      <c r="D96" s="14" t="s">
        <v>52</v>
      </c>
      <c r="E96" s="14" t="s">
        <v>56</v>
      </c>
      <c r="F96" s="14" t="s">
        <v>8</v>
      </c>
      <c r="G96" s="14" t="s">
        <v>11</v>
      </c>
      <c r="H96" s="14" t="s">
        <v>61</v>
      </c>
      <c r="I96" s="19">
        <v>4640097.0318455743</v>
      </c>
      <c r="J96" s="20" t="s">
        <v>20</v>
      </c>
      <c r="K96" s="14" t="s">
        <v>67</v>
      </c>
      <c r="L96" s="21">
        <v>45987</v>
      </c>
      <c r="M96" s="21">
        <v>46010</v>
      </c>
      <c r="N96" s="22">
        <v>5.7534246575342465E-2</v>
      </c>
      <c r="O96" s="22">
        <v>0</v>
      </c>
      <c r="P96" s="22">
        <v>8.6773796249991229</v>
      </c>
      <c r="Q96" s="14" t="s">
        <v>75</v>
      </c>
      <c r="R96" s="22">
        <v>0</v>
      </c>
      <c r="S96" s="22">
        <v>0</v>
      </c>
      <c r="T96" s="14" t="s">
        <v>57</v>
      </c>
      <c r="U96" s="14" t="s">
        <v>57</v>
      </c>
      <c r="V96" s="22" t="s">
        <v>57</v>
      </c>
      <c r="W96" s="22" t="s">
        <v>57</v>
      </c>
      <c r="X96" s="22">
        <v>5.7534246575342465E-2</v>
      </c>
      <c r="Y96" s="14" t="s">
        <v>57</v>
      </c>
      <c r="Z96" s="14" t="s">
        <v>86</v>
      </c>
      <c r="AA96" s="22">
        <v>0</v>
      </c>
      <c r="AB96" s="22">
        <v>1</v>
      </c>
      <c r="AC96" s="22">
        <v>1</v>
      </c>
      <c r="AD96" s="19">
        <v>4640097.0318455743</v>
      </c>
      <c r="AE96" s="22">
        <v>0.2449489742783178</v>
      </c>
      <c r="AF96" s="19">
        <v>1136587.0085024403</v>
      </c>
      <c r="AG96" s="22">
        <v>20</v>
      </c>
      <c r="AH96" s="22">
        <v>80</v>
      </c>
      <c r="AI96" s="19">
        <v>227317.40170048806</v>
      </c>
      <c r="AJ96" s="14" t="s">
        <v>27</v>
      </c>
      <c r="AK96" s="22">
        <v>0</v>
      </c>
      <c r="AL96" s="22">
        <v>0</v>
      </c>
      <c r="AM96" s="14" t="s">
        <v>57</v>
      </c>
      <c r="AN96" s="26">
        <v>8.6773796249991236E-2</v>
      </c>
      <c r="AO96" s="27">
        <v>6828</v>
      </c>
      <c r="AP96" s="26">
        <v>0</v>
      </c>
      <c r="AQ96" s="27">
        <v>6828</v>
      </c>
      <c r="AR96" s="28">
        <v>156.63</v>
      </c>
      <c r="AS96" s="26">
        <v>0</v>
      </c>
      <c r="AT96" s="26">
        <v>0</v>
      </c>
      <c r="AU96" s="26">
        <v>0</v>
      </c>
      <c r="AV96" s="26">
        <v>0</v>
      </c>
      <c r="AW96" s="26">
        <v>278405.8219107344</v>
      </c>
      <c r="AX96" s="29" t="s">
        <v>107</v>
      </c>
    </row>
    <row r="97" spans="1:50" x14ac:dyDescent="0.15">
      <c r="A97" s="14" t="s">
        <v>43</v>
      </c>
      <c r="B97" s="14" t="s">
        <v>46</v>
      </c>
      <c r="C97" s="14" t="s">
        <v>49</v>
      </c>
      <c r="D97" s="14" t="s">
        <v>52</v>
      </c>
      <c r="E97" s="14" t="s">
        <v>56</v>
      </c>
      <c r="F97" s="14" t="s">
        <v>8</v>
      </c>
      <c r="G97" s="14" t="s">
        <v>11</v>
      </c>
      <c r="H97" s="14" t="s">
        <v>61</v>
      </c>
      <c r="I97" s="19">
        <v>4640097.0318455743</v>
      </c>
      <c r="J97" s="20" t="s">
        <v>20</v>
      </c>
      <c r="K97" s="14" t="s">
        <v>67</v>
      </c>
      <c r="L97" s="21">
        <v>45987</v>
      </c>
      <c r="M97" s="21">
        <v>46010</v>
      </c>
      <c r="N97" s="22">
        <v>5.7534246575342465E-2</v>
      </c>
      <c r="O97" s="22">
        <v>0</v>
      </c>
      <c r="P97" s="22">
        <v>8.6773796249991229</v>
      </c>
      <c r="Q97" s="14" t="s">
        <v>75</v>
      </c>
      <c r="R97" s="22">
        <v>0</v>
      </c>
      <c r="S97" s="22">
        <v>0</v>
      </c>
      <c r="T97" s="14" t="s">
        <v>57</v>
      </c>
      <c r="U97" s="14" t="s">
        <v>57</v>
      </c>
      <c r="V97" s="22" t="s">
        <v>57</v>
      </c>
      <c r="W97" s="22" t="s">
        <v>57</v>
      </c>
      <c r="X97" s="22">
        <v>5.7534246575342465E-2</v>
      </c>
      <c r="Y97" s="14" t="s">
        <v>57</v>
      </c>
      <c r="Z97" s="14" t="s">
        <v>86</v>
      </c>
      <c r="AA97" s="22">
        <v>0</v>
      </c>
      <c r="AB97" s="22">
        <v>1</v>
      </c>
      <c r="AC97" s="22">
        <v>1</v>
      </c>
      <c r="AD97" s="19">
        <v>4640097.0318455743</v>
      </c>
      <c r="AE97" s="22">
        <v>0.2449489742783178</v>
      </c>
      <c r="AF97" s="19">
        <v>1136587.0085024403</v>
      </c>
      <c r="AG97" s="22">
        <v>20</v>
      </c>
      <c r="AH97" s="22">
        <v>80</v>
      </c>
      <c r="AI97" s="19">
        <v>227317.40170048806</v>
      </c>
      <c r="AJ97" s="14" t="s">
        <v>27</v>
      </c>
      <c r="AK97" s="22">
        <v>0</v>
      </c>
      <c r="AL97" s="22">
        <v>0</v>
      </c>
      <c r="AM97" s="14" t="s">
        <v>57</v>
      </c>
      <c r="AN97" s="26">
        <v>8.6773796249991236E-2</v>
      </c>
      <c r="AO97" s="27">
        <v>6828.25</v>
      </c>
      <c r="AP97" s="26">
        <v>0</v>
      </c>
      <c r="AQ97" s="27">
        <v>6828</v>
      </c>
      <c r="AR97" s="28">
        <v>156.63</v>
      </c>
      <c r="AS97" s="26">
        <v>0</v>
      </c>
      <c r="AT97" s="26">
        <v>0</v>
      </c>
      <c r="AU97" s="26">
        <v>0</v>
      </c>
      <c r="AV97" s="26">
        <v>-169.89224633295089</v>
      </c>
      <c r="AW97" s="26">
        <v>278405.8219107344</v>
      </c>
      <c r="AX97" s="29" t="s">
        <v>107</v>
      </c>
    </row>
    <row r="98" spans="1:50" x14ac:dyDescent="0.15">
      <c r="A98" s="14" t="s">
        <v>43</v>
      </c>
      <c r="B98" s="14" t="s">
        <v>46</v>
      </c>
      <c r="C98" s="14" t="s">
        <v>49</v>
      </c>
      <c r="D98" s="14" t="s">
        <v>52</v>
      </c>
      <c r="E98" s="14" t="s">
        <v>56</v>
      </c>
      <c r="F98" s="14" t="s">
        <v>8</v>
      </c>
      <c r="G98" s="14" t="s">
        <v>11</v>
      </c>
      <c r="H98" s="14" t="s">
        <v>61</v>
      </c>
      <c r="I98" s="19">
        <v>9280194.0636911485</v>
      </c>
      <c r="J98" s="20" t="s">
        <v>20</v>
      </c>
      <c r="K98" s="14" t="s">
        <v>67</v>
      </c>
      <c r="L98" s="21">
        <v>45987</v>
      </c>
      <c r="M98" s="21">
        <v>46010</v>
      </c>
      <c r="N98" s="22">
        <v>5.7534246575342465E-2</v>
      </c>
      <c r="O98" s="22">
        <v>0</v>
      </c>
      <c r="P98" s="22">
        <v>8.6773796249991229</v>
      </c>
      <c r="Q98" s="14" t="s">
        <v>75</v>
      </c>
      <c r="R98" s="22">
        <v>0</v>
      </c>
      <c r="S98" s="22">
        <v>0</v>
      </c>
      <c r="T98" s="14" t="s">
        <v>57</v>
      </c>
      <c r="U98" s="14" t="s">
        <v>57</v>
      </c>
      <c r="V98" s="22" t="s">
        <v>57</v>
      </c>
      <c r="W98" s="22" t="s">
        <v>57</v>
      </c>
      <c r="X98" s="22">
        <v>5.7534246575342465E-2</v>
      </c>
      <c r="Y98" s="14" t="s">
        <v>57</v>
      </c>
      <c r="Z98" s="14" t="s">
        <v>86</v>
      </c>
      <c r="AA98" s="22">
        <v>0</v>
      </c>
      <c r="AB98" s="22">
        <v>1</v>
      </c>
      <c r="AC98" s="22">
        <v>1</v>
      </c>
      <c r="AD98" s="19">
        <v>9280194.0636911485</v>
      </c>
      <c r="AE98" s="22">
        <v>0.2449489742783178</v>
      </c>
      <c r="AF98" s="19">
        <v>2273174.0170048806</v>
      </c>
      <c r="AG98" s="22">
        <v>20</v>
      </c>
      <c r="AH98" s="22">
        <v>80</v>
      </c>
      <c r="AI98" s="19">
        <v>454634.80340097612</v>
      </c>
      <c r="AJ98" s="14" t="s">
        <v>27</v>
      </c>
      <c r="AK98" s="22">
        <v>0</v>
      </c>
      <c r="AL98" s="22">
        <v>0</v>
      </c>
      <c r="AM98" s="14" t="s">
        <v>57</v>
      </c>
      <c r="AN98" s="26">
        <v>0.17354759249998247</v>
      </c>
      <c r="AO98" s="27">
        <v>6828.5</v>
      </c>
      <c r="AP98" s="26">
        <v>0</v>
      </c>
      <c r="AQ98" s="27">
        <v>6828</v>
      </c>
      <c r="AR98" s="28">
        <v>156.63</v>
      </c>
      <c r="AS98" s="26">
        <v>0</v>
      </c>
      <c r="AT98" s="26">
        <v>0</v>
      </c>
      <c r="AU98" s="26">
        <v>0</v>
      </c>
      <c r="AV98" s="26">
        <v>-679.56898533180356</v>
      </c>
      <c r="AW98" s="26">
        <v>556811.64382146881</v>
      </c>
      <c r="AX98" s="29" t="s">
        <v>107</v>
      </c>
    </row>
    <row r="99" spans="1:50" x14ac:dyDescent="0.15">
      <c r="A99" s="14" t="s">
        <v>43</v>
      </c>
      <c r="B99" s="14" t="s">
        <v>46</v>
      </c>
      <c r="C99" s="14" t="s">
        <v>49</v>
      </c>
      <c r="D99" s="14" t="s">
        <v>52</v>
      </c>
      <c r="E99" s="14" t="s">
        <v>56</v>
      </c>
      <c r="F99" s="14" t="s">
        <v>8</v>
      </c>
      <c r="G99" s="14" t="s">
        <v>11</v>
      </c>
      <c r="H99" s="14" t="s">
        <v>61</v>
      </c>
      <c r="I99" s="19">
        <v>9280194.0636911485</v>
      </c>
      <c r="J99" s="20" t="s">
        <v>20</v>
      </c>
      <c r="K99" s="14" t="s">
        <v>67</v>
      </c>
      <c r="L99" s="21">
        <v>45987</v>
      </c>
      <c r="M99" s="21">
        <v>46010</v>
      </c>
      <c r="N99" s="22">
        <v>5.7534246575342465E-2</v>
      </c>
      <c r="O99" s="22">
        <v>0</v>
      </c>
      <c r="P99" s="22">
        <v>8.6773796249991229</v>
      </c>
      <c r="Q99" s="14" t="s">
        <v>75</v>
      </c>
      <c r="R99" s="22">
        <v>0</v>
      </c>
      <c r="S99" s="22">
        <v>0</v>
      </c>
      <c r="T99" s="14" t="s">
        <v>57</v>
      </c>
      <c r="U99" s="14" t="s">
        <v>57</v>
      </c>
      <c r="V99" s="22" t="s">
        <v>57</v>
      </c>
      <c r="W99" s="22" t="s">
        <v>57</v>
      </c>
      <c r="X99" s="22">
        <v>5.7534246575342465E-2</v>
      </c>
      <c r="Y99" s="14" t="s">
        <v>57</v>
      </c>
      <c r="Z99" s="14" t="s">
        <v>86</v>
      </c>
      <c r="AA99" s="22">
        <v>0</v>
      </c>
      <c r="AB99" s="22">
        <v>1</v>
      </c>
      <c r="AC99" s="22">
        <v>1</v>
      </c>
      <c r="AD99" s="19">
        <v>9280194.0636911485</v>
      </c>
      <c r="AE99" s="22">
        <v>0.2449489742783178</v>
      </c>
      <c r="AF99" s="19">
        <v>2273174.0170048806</v>
      </c>
      <c r="AG99" s="22">
        <v>20</v>
      </c>
      <c r="AH99" s="22">
        <v>80</v>
      </c>
      <c r="AI99" s="19">
        <v>454634.80340097612</v>
      </c>
      <c r="AJ99" s="14" t="s">
        <v>27</v>
      </c>
      <c r="AK99" s="22">
        <v>0</v>
      </c>
      <c r="AL99" s="22">
        <v>0</v>
      </c>
      <c r="AM99" s="14" t="s">
        <v>57</v>
      </c>
      <c r="AN99" s="26">
        <v>0.17354759249998247</v>
      </c>
      <c r="AO99" s="27">
        <v>6829.5</v>
      </c>
      <c r="AP99" s="26">
        <v>0</v>
      </c>
      <c r="AQ99" s="27">
        <v>6828</v>
      </c>
      <c r="AR99" s="28">
        <v>156.63</v>
      </c>
      <c r="AS99" s="26">
        <v>0</v>
      </c>
      <c r="AT99" s="26">
        <v>0</v>
      </c>
      <c r="AU99" s="26">
        <v>0</v>
      </c>
      <c r="AV99" s="26">
        <v>-2038.7069559954107</v>
      </c>
      <c r="AW99" s="26">
        <v>556811.64382146881</v>
      </c>
      <c r="AX99" s="29" t="s">
        <v>107</v>
      </c>
    </row>
    <row r="100" spans="1:50" x14ac:dyDescent="0.15">
      <c r="A100" s="14" t="s">
        <v>43</v>
      </c>
      <c r="B100" s="14" t="s">
        <v>46</v>
      </c>
      <c r="C100" s="14" t="s">
        <v>49</v>
      </c>
      <c r="D100" s="14" t="s">
        <v>52</v>
      </c>
      <c r="E100" s="14" t="s">
        <v>56</v>
      </c>
      <c r="F100" s="14" t="s">
        <v>8</v>
      </c>
      <c r="G100" s="14" t="s">
        <v>11</v>
      </c>
      <c r="H100" s="14" t="s">
        <v>61</v>
      </c>
      <c r="I100" s="19">
        <v>4640097.0318455743</v>
      </c>
      <c r="J100" s="20" t="s">
        <v>20</v>
      </c>
      <c r="K100" s="14" t="s">
        <v>67</v>
      </c>
      <c r="L100" s="21">
        <v>45987</v>
      </c>
      <c r="M100" s="21">
        <v>46010</v>
      </c>
      <c r="N100" s="22">
        <v>5.7534246575342465E-2</v>
      </c>
      <c r="O100" s="22">
        <v>0</v>
      </c>
      <c r="P100" s="22">
        <v>8.6773796249991229</v>
      </c>
      <c r="Q100" s="14" t="s">
        <v>75</v>
      </c>
      <c r="R100" s="22">
        <v>0</v>
      </c>
      <c r="S100" s="22">
        <v>0</v>
      </c>
      <c r="T100" s="14" t="s">
        <v>57</v>
      </c>
      <c r="U100" s="14" t="s">
        <v>57</v>
      </c>
      <c r="V100" s="22" t="s">
        <v>57</v>
      </c>
      <c r="W100" s="22" t="s">
        <v>57</v>
      </c>
      <c r="X100" s="22">
        <v>5.7534246575342465E-2</v>
      </c>
      <c r="Y100" s="14" t="s">
        <v>57</v>
      </c>
      <c r="Z100" s="14" t="s">
        <v>86</v>
      </c>
      <c r="AA100" s="22">
        <v>0</v>
      </c>
      <c r="AB100" s="22">
        <v>1</v>
      </c>
      <c r="AC100" s="22">
        <v>1</v>
      </c>
      <c r="AD100" s="19">
        <v>4640097.0318455743</v>
      </c>
      <c r="AE100" s="22">
        <v>0.2449489742783178</v>
      </c>
      <c r="AF100" s="19">
        <v>1136587.0085024403</v>
      </c>
      <c r="AG100" s="22">
        <v>20</v>
      </c>
      <c r="AH100" s="22">
        <v>80</v>
      </c>
      <c r="AI100" s="19">
        <v>227317.40170048806</v>
      </c>
      <c r="AJ100" s="14" t="s">
        <v>27</v>
      </c>
      <c r="AK100" s="22">
        <v>0</v>
      </c>
      <c r="AL100" s="22">
        <v>0</v>
      </c>
      <c r="AM100" s="14" t="s">
        <v>57</v>
      </c>
      <c r="AN100" s="26">
        <v>8.6773796249991236E-2</v>
      </c>
      <c r="AO100" s="27">
        <v>6830.5</v>
      </c>
      <c r="AP100" s="26">
        <v>0</v>
      </c>
      <c r="AQ100" s="27">
        <v>6828</v>
      </c>
      <c r="AR100" s="28">
        <v>156.63</v>
      </c>
      <c r="AS100" s="26">
        <v>0</v>
      </c>
      <c r="AT100" s="26">
        <v>0</v>
      </c>
      <c r="AU100" s="26">
        <v>0</v>
      </c>
      <c r="AV100" s="26">
        <v>-1698.9224633295089</v>
      </c>
      <c r="AW100" s="26">
        <v>278405.8219107344</v>
      </c>
      <c r="AX100" s="29" t="s">
        <v>107</v>
      </c>
    </row>
    <row r="101" spans="1:50" x14ac:dyDescent="0.15">
      <c r="A101" s="14" t="s">
        <v>43</v>
      </c>
      <c r="B101" s="14" t="s">
        <v>46</v>
      </c>
      <c r="C101" s="14" t="s">
        <v>49</v>
      </c>
      <c r="D101" s="14" t="s">
        <v>52</v>
      </c>
      <c r="E101" s="14" t="s">
        <v>56</v>
      </c>
      <c r="F101" s="14" t="s">
        <v>8</v>
      </c>
      <c r="G101" s="14" t="s">
        <v>11</v>
      </c>
      <c r="H101" s="14" t="s">
        <v>61</v>
      </c>
      <c r="I101" s="19">
        <v>4640097.0318455743</v>
      </c>
      <c r="J101" s="20" t="s">
        <v>20</v>
      </c>
      <c r="K101" s="14" t="s">
        <v>67</v>
      </c>
      <c r="L101" s="21">
        <v>45987</v>
      </c>
      <c r="M101" s="21">
        <v>46010</v>
      </c>
      <c r="N101" s="22">
        <v>5.7534246575342465E-2</v>
      </c>
      <c r="O101" s="22">
        <v>0</v>
      </c>
      <c r="P101" s="22">
        <v>8.6773796249991229</v>
      </c>
      <c r="Q101" s="14" t="s">
        <v>75</v>
      </c>
      <c r="R101" s="22">
        <v>0</v>
      </c>
      <c r="S101" s="22">
        <v>0</v>
      </c>
      <c r="T101" s="14" t="s">
        <v>57</v>
      </c>
      <c r="U101" s="14" t="s">
        <v>57</v>
      </c>
      <c r="V101" s="22" t="s">
        <v>57</v>
      </c>
      <c r="W101" s="22" t="s">
        <v>57</v>
      </c>
      <c r="X101" s="22">
        <v>5.7534246575342465E-2</v>
      </c>
      <c r="Y101" s="14" t="s">
        <v>57</v>
      </c>
      <c r="Z101" s="14" t="s">
        <v>86</v>
      </c>
      <c r="AA101" s="22">
        <v>0</v>
      </c>
      <c r="AB101" s="22">
        <v>1</v>
      </c>
      <c r="AC101" s="22">
        <v>1</v>
      </c>
      <c r="AD101" s="19">
        <v>4640097.0318455743</v>
      </c>
      <c r="AE101" s="22">
        <v>0.2449489742783178</v>
      </c>
      <c r="AF101" s="19">
        <v>1136587.0085024403</v>
      </c>
      <c r="AG101" s="22">
        <v>20</v>
      </c>
      <c r="AH101" s="22">
        <v>80</v>
      </c>
      <c r="AI101" s="19">
        <v>227317.40170048806</v>
      </c>
      <c r="AJ101" s="14" t="s">
        <v>27</v>
      </c>
      <c r="AK101" s="22">
        <v>0</v>
      </c>
      <c r="AL101" s="22">
        <v>0</v>
      </c>
      <c r="AM101" s="14" t="s">
        <v>57</v>
      </c>
      <c r="AN101" s="26">
        <v>8.6773796249991236E-2</v>
      </c>
      <c r="AO101" s="27">
        <v>6832</v>
      </c>
      <c r="AP101" s="26">
        <v>0</v>
      </c>
      <c r="AQ101" s="27">
        <v>6828</v>
      </c>
      <c r="AR101" s="28">
        <v>156.63</v>
      </c>
      <c r="AS101" s="26">
        <v>0</v>
      </c>
      <c r="AT101" s="26">
        <v>0</v>
      </c>
      <c r="AU101" s="26">
        <v>0</v>
      </c>
      <c r="AV101" s="26">
        <v>-2718.2759413272142</v>
      </c>
      <c r="AW101" s="26">
        <v>278405.8219107344</v>
      </c>
      <c r="AX101" s="29" t="s">
        <v>107</v>
      </c>
    </row>
    <row r="102" spans="1:50" x14ac:dyDescent="0.15">
      <c r="A102" s="14" t="s">
        <v>44</v>
      </c>
      <c r="B102" s="14" t="s">
        <v>47</v>
      </c>
      <c r="C102" s="14" t="s">
        <v>49</v>
      </c>
      <c r="D102" s="14" t="s">
        <v>53</v>
      </c>
      <c r="E102" s="14" t="s">
        <v>57</v>
      </c>
      <c r="F102" s="14" t="s">
        <v>58</v>
      </c>
      <c r="G102" s="14" t="s">
        <v>57</v>
      </c>
      <c r="H102" s="14" t="s">
        <v>62</v>
      </c>
      <c r="I102" s="19">
        <v>0</v>
      </c>
      <c r="J102" s="20" t="s">
        <v>57</v>
      </c>
      <c r="K102" s="14" t="s">
        <v>67</v>
      </c>
      <c r="L102" s="21">
        <v>45988</v>
      </c>
      <c r="M102" s="21">
        <v>45992</v>
      </c>
      <c r="N102" s="22">
        <v>0</v>
      </c>
      <c r="O102" s="22">
        <v>0</v>
      </c>
      <c r="P102" s="22">
        <v>8.6773796249991229</v>
      </c>
      <c r="Q102" s="14" t="s">
        <v>57</v>
      </c>
      <c r="R102" s="22">
        <v>0</v>
      </c>
      <c r="S102" s="22">
        <v>0</v>
      </c>
      <c r="T102" s="14" t="s">
        <v>57</v>
      </c>
      <c r="U102" s="14" t="s">
        <v>57</v>
      </c>
      <c r="V102" s="22" t="s">
        <v>57</v>
      </c>
      <c r="W102" s="22" t="s">
        <v>57</v>
      </c>
      <c r="X102" s="22">
        <v>8.21917808219178E-3</v>
      </c>
      <c r="Y102" s="14" t="s">
        <v>57</v>
      </c>
      <c r="Z102" s="14" t="s">
        <v>57</v>
      </c>
      <c r="AA102" s="22">
        <v>0</v>
      </c>
      <c r="AB102" s="22">
        <v>0</v>
      </c>
      <c r="AC102" s="22">
        <v>0</v>
      </c>
      <c r="AD102" s="19">
        <v>0</v>
      </c>
      <c r="AE102" s="22">
        <v>0</v>
      </c>
      <c r="AF102" s="19">
        <v>0</v>
      </c>
      <c r="AG102" s="22">
        <v>0</v>
      </c>
      <c r="AH102" s="22">
        <v>0</v>
      </c>
      <c r="AI102" s="19">
        <v>0</v>
      </c>
      <c r="AJ102" s="14" t="s">
        <v>57</v>
      </c>
      <c r="AK102" s="22">
        <v>0</v>
      </c>
      <c r="AL102" s="22">
        <v>0</v>
      </c>
      <c r="AM102" s="14" t="s">
        <v>57</v>
      </c>
      <c r="AN102" s="26">
        <v>229281.03514406091</v>
      </c>
      <c r="AO102" s="27">
        <v>155.85</v>
      </c>
      <c r="AP102" s="26">
        <v>0</v>
      </c>
      <c r="AQ102" s="27">
        <v>156.5806</v>
      </c>
      <c r="AR102" s="28">
        <v>156.5806</v>
      </c>
      <c r="AS102" s="26">
        <v>0</v>
      </c>
      <c r="AT102" s="26">
        <v>0</v>
      </c>
      <c r="AU102" s="26">
        <v>0</v>
      </c>
      <c r="AV102" s="26">
        <v>167512.73529218137</v>
      </c>
      <c r="AW102" s="26">
        <v>0</v>
      </c>
      <c r="AX102" s="29" t="s">
        <v>58</v>
      </c>
    </row>
    <row r="103" spans="1:50" x14ac:dyDescent="0.15">
      <c r="A103" s="14" t="s">
        <v>44</v>
      </c>
      <c r="B103" s="14" t="s">
        <v>47</v>
      </c>
      <c r="C103" s="14" t="s">
        <v>49</v>
      </c>
      <c r="D103" s="14" t="s">
        <v>54</v>
      </c>
      <c r="E103" s="14" t="s">
        <v>57</v>
      </c>
      <c r="F103" s="14" t="s">
        <v>9</v>
      </c>
      <c r="G103" s="14" t="s">
        <v>12</v>
      </c>
      <c r="H103" s="14" t="s">
        <v>63</v>
      </c>
      <c r="I103" s="19">
        <v>15331945356</v>
      </c>
      <c r="J103" s="20" t="s">
        <v>21</v>
      </c>
      <c r="K103" s="14" t="s">
        <v>68</v>
      </c>
      <c r="L103" s="21">
        <v>45989</v>
      </c>
      <c r="M103" s="21">
        <v>46028</v>
      </c>
      <c r="N103" s="22">
        <v>0</v>
      </c>
      <c r="O103" s="22">
        <v>0</v>
      </c>
      <c r="P103" s="22">
        <v>100</v>
      </c>
      <c r="Q103" s="14" t="s">
        <v>57</v>
      </c>
      <c r="R103" s="22">
        <v>0</v>
      </c>
      <c r="S103" s="22">
        <v>0</v>
      </c>
      <c r="T103" s="14" t="s">
        <v>57</v>
      </c>
      <c r="U103" s="14" t="s">
        <v>57</v>
      </c>
      <c r="V103" s="22" t="s">
        <v>57</v>
      </c>
      <c r="W103" s="22" t="s">
        <v>57</v>
      </c>
      <c r="X103" s="22">
        <v>0.10684931506849316</v>
      </c>
      <c r="Y103" s="14" t="s">
        <v>84</v>
      </c>
      <c r="Z103" s="14" t="s">
        <v>86</v>
      </c>
      <c r="AA103" s="22">
        <v>0</v>
      </c>
      <c r="AB103" s="22">
        <v>-1</v>
      </c>
      <c r="AC103" s="22">
        <v>1</v>
      </c>
      <c r="AD103" s="19">
        <v>15331945356</v>
      </c>
      <c r="AE103" s="22">
        <v>0.30983866769659335</v>
      </c>
      <c r="AF103" s="19">
        <v>-4750429522.3000116</v>
      </c>
      <c r="AG103" s="22">
        <v>4</v>
      </c>
      <c r="AH103" s="22">
        <v>0</v>
      </c>
      <c r="AI103" s="19">
        <v>0</v>
      </c>
      <c r="AJ103" s="14" t="s">
        <v>27</v>
      </c>
      <c r="AK103" s="22">
        <v>0</v>
      </c>
      <c r="AL103" s="22">
        <v>0</v>
      </c>
      <c r="AM103" s="14" t="s">
        <v>57</v>
      </c>
      <c r="AN103" s="26">
        <v>-98280000</v>
      </c>
      <c r="AO103" s="27">
        <v>155.95339999999999</v>
      </c>
      <c r="AP103" s="26">
        <v>0</v>
      </c>
      <c r="AQ103" s="27">
        <v>156.0027</v>
      </c>
      <c r="AR103" s="28">
        <v>156.0027</v>
      </c>
      <c r="AS103" s="26">
        <v>0</v>
      </c>
      <c r="AT103" s="26">
        <v>0</v>
      </c>
      <c r="AU103" s="26">
        <v>0</v>
      </c>
      <c r="AV103" s="26">
        <v>-4845204</v>
      </c>
      <c r="AW103" s="26">
        <v>153271001.52000001</v>
      </c>
      <c r="AX103" s="29" t="s">
        <v>9</v>
      </c>
    </row>
  </sheetData>
  <phoneticPr fontId="3"/>
  <pageMargins left="0.39370078740157483" right="0.39370078740157483" top="0.39370078740157483" bottom="0.39370078740157483" header="0.19685039370078741" footer="0.19685039370078741"/>
  <pageSetup paperSize="8" scale="26" fitToHeight="0" pageOrder="overThenDown" orientation="landscape" r:id="rId1"/>
  <headerFooter>
    <oddFooter>&amp;P / &amp;N ページ</oddFooter>
  </headerFooter>
  <colBreaks count="1" manualBreakCount="1">
    <brk id="39"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D5"/>
  <sheetViews>
    <sheetView view="pageBreakPreview" zoomScaleNormal="100" zoomScaleSheetLayoutView="100" workbookViewId="0"/>
  </sheetViews>
  <sheetFormatPr defaultRowHeight="11.25" x14ac:dyDescent="0.15"/>
  <cols>
    <col min="1" max="1" width="20.625" style="4" customWidth="1"/>
    <col min="2" max="3" width="30.625" style="4" customWidth="1"/>
    <col min="4" max="5" width="30.625" style="7" customWidth="1"/>
    <col min="6" max="6" width="20.625" style="4" customWidth="1"/>
    <col min="7" max="7" width="12.625" style="7" customWidth="1"/>
    <col min="8" max="8" width="20.625" style="4" customWidth="1"/>
    <col min="9" max="9" width="20.625" style="7" customWidth="1"/>
    <col min="10" max="11" width="20.625" style="4" customWidth="1"/>
    <col min="12" max="12" width="10.625" style="4" customWidth="1"/>
    <col min="13" max="15" width="20.625" style="4" customWidth="1"/>
    <col min="16" max="18" width="8.125" style="4" customWidth="1"/>
    <col min="19" max="19" width="20.625" style="13" customWidth="1"/>
    <col min="20" max="22" width="10.625" style="13" customWidth="1"/>
    <col min="23" max="23" width="10.625" style="4" customWidth="1"/>
    <col min="24" max="24" width="10.125" style="4" customWidth="1"/>
    <col min="25" max="25" width="8.125" style="4" customWidth="1"/>
    <col min="26" max="26" width="15.625" style="13" customWidth="1"/>
    <col min="27" max="27" width="8.125" style="4" customWidth="1"/>
    <col min="28" max="28" width="15.625" style="13" customWidth="1"/>
    <col min="29" max="29" width="10.625" style="4" customWidth="1"/>
    <col min="30" max="30" width="15.625" style="13" customWidth="1"/>
    <col min="31" max="31" width="10.625" style="4" customWidth="1"/>
    <col min="32" max="33" width="9" style="4" customWidth="1"/>
    <col min="34" max="16384" width="9" style="4"/>
  </cols>
  <sheetData>
    <row r="1" spans="1:30" s="1" customFormat="1" x14ac:dyDescent="0.15">
      <c r="A1" s="1" t="s">
        <v>0</v>
      </c>
      <c r="B1" s="5" t="s">
        <v>5</v>
      </c>
    </row>
    <row r="2" spans="1:30" s="1" customFormat="1" x14ac:dyDescent="0.15">
      <c r="A2" s="1" t="s">
        <v>1</v>
      </c>
      <c r="B2" s="5" t="s">
        <v>6</v>
      </c>
      <c r="D2" s="1" t="s">
        <v>13</v>
      </c>
      <c r="G2" s="1" t="s">
        <v>18</v>
      </c>
    </row>
    <row r="3" spans="1:30" s="1" customFormat="1" ht="50.1" customHeight="1" x14ac:dyDescent="0.15">
      <c r="A3" s="2" t="s">
        <v>2</v>
      </c>
      <c r="B3" s="2" t="s">
        <v>7</v>
      </c>
      <c r="C3" s="6" t="s">
        <v>10</v>
      </c>
      <c r="D3" s="6" t="s">
        <v>14</v>
      </c>
      <c r="E3" s="6" t="s">
        <v>16</v>
      </c>
      <c r="F3" s="6" t="s">
        <v>17</v>
      </c>
      <c r="G3" s="6" t="s">
        <v>19</v>
      </c>
      <c r="H3" s="6" t="s">
        <v>22</v>
      </c>
      <c r="I3" s="6" t="s">
        <v>23</v>
      </c>
      <c r="J3" s="6" t="s">
        <v>24</v>
      </c>
      <c r="K3" s="6" t="s">
        <v>25</v>
      </c>
      <c r="L3" s="10" t="s">
        <v>26</v>
      </c>
      <c r="M3" s="6" t="s">
        <v>28</v>
      </c>
      <c r="N3" s="6" t="s">
        <v>29</v>
      </c>
      <c r="O3" s="6" t="s">
        <v>30</v>
      </c>
      <c r="P3" s="6" t="s">
        <v>31</v>
      </c>
      <c r="Q3" s="6" t="s">
        <v>32</v>
      </c>
      <c r="R3" s="6" t="s">
        <v>33</v>
      </c>
      <c r="S3" s="10" t="s">
        <v>34</v>
      </c>
      <c r="T3" s="6" t="s">
        <v>35</v>
      </c>
      <c r="U3" s="6" t="s">
        <v>36</v>
      </c>
      <c r="V3" s="6" t="s">
        <v>37</v>
      </c>
      <c r="W3" s="6" t="s">
        <v>38</v>
      </c>
      <c r="X3" s="6" t="s">
        <v>39</v>
      </c>
    </row>
    <row r="4" spans="1:30" x14ac:dyDescent="0.15">
      <c r="A4" s="3" t="s">
        <v>3</v>
      </c>
      <c r="B4" s="3" t="s">
        <v>8</v>
      </c>
      <c r="C4" s="3" t="s">
        <v>11</v>
      </c>
      <c r="D4" s="3" t="s">
        <v>15</v>
      </c>
      <c r="E4" s="3" t="s">
        <v>15</v>
      </c>
      <c r="F4" s="8">
        <v>7395385.7612991808</v>
      </c>
      <c r="G4" s="9" t="s">
        <v>20</v>
      </c>
      <c r="H4" s="8">
        <v>369769288.06495905</v>
      </c>
      <c r="I4" s="8">
        <v>218884757.48634404</v>
      </c>
      <c r="J4" s="8">
        <v>-205433546.60580048</v>
      </c>
      <c r="K4" s="8">
        <v>45236162.560055301</v>
      </c>
      <c r="L4" s="11" t="s">
        <v>27</v>
      </c>
      <c r="M4" s="8">
        <v>0</v>
      </c>
      <c r="N4" s="8">
        <v>0</v>
      </c>
      <c r="O4" s="8">
        <v>0</v>
      </c>
      <c r="P4" s="12">
        <v>1.4</v>
      </c>
      <c r="Q4" s="12">
        <v>0.05</v>
      </c>
      <c r="R4" s="12">
        <v>1</v>
      </c>
      <c r="S4" s="8">
        <v>13451210.880543577</v>
      </c>
      <c r="T4" s="8">
        <v>0</v>
      </c>
      <c r="U4" s="12">
        <v>0</v>
      </c>
      <c r="V4" s="11" t="s">
        <v>15</v>
      </c>
      <c r="W4" s="12">
        <v>1</v>
      </c>
      <c r="X4" s="3" t="s">
        <v>40</v>
      </c>
      <c r="Z4" s="4"/>
      <c r="AB4" s="4"/>
      <c r="AD4" s="4"/>
    </row>
    <row r="5" spans="1:30" x14ac:dyDescent="0.15">
      <c r="A5" s="3" t="s">
        <v>4</v>
      </c>
      <c r="B5" s="3" t="s">
        <v>9</v>
      </c>
      <c r="C5" s="3" t="s">
        <v>12</v>
      </c>
      <c r="D5" s="3" t="s">
        <v>12</v>
      </c>
      <c r="E5" s="3" t="s">
        <v>15</v>
      </c>
      <c r="F5" s="8">
        <v>78796520.276448652</v>
      </c>
      <c r="G5" s="9" t="s">
        <v>21</v>
      </c>
      <c r="H5" s="8">
        <v>393982601.38224328</v>
      </c>
      <c r="I5" s="8">
        <v>0</v>
      </c>
      <c r="J5" s="8">
        <v>0</v>
      </c>
      <c r="K5" s="8">
        <v>187610762.56297299</v>
      </c>
      <c r="L5" s="11" t="s">
        <v>27</v>
      </c>
      <c r="M5" s="8">
        <v>0</v>
      </c>
      <c r="N5" s="8">
        <v>0</v>
      </c>
      <c r="O5" s="8">
        <v>0</v>
      </c>
      <c r="P5" s="12">
        <v>1.4</v>
      </c>
      <c r="Q5" s="12">
        <v>0.05</v>
      </c>
      <c r="R5" s="12">
        <v>0.98733578554459667</v>
      </c>
      <c r="S5" s="8">
        <v>-4845204</v>
      </c>
      <c r="T5" s="8">
        <v>0</v>
      </c>
      <c r="U5" s="12">
        <v>0</v>
      </c>
      <c r="V5" s="11" t="s">
        <v>15</v>
      </c>
      <c r="W5" s="12">
        <v>1.5</v>
      </c>
      <c r="X5" s="3" t="s">
        <v>41</v>
      </c>
    </row>
  </sheetData>
  <phoneticPr fontId="3"/>
  <pageMargins left="0.39370078740157483" right="0.39370078740157483" top="0.39370078740157483" bottom="0.39370078740157483" header="0.19685039370078741" footer="0.19685039370078741"/>
  <pageSetup paperSize="8" scale="47" fitToHeight="0" pageOrder="overThenDown" orientation="landscape" r:id="rId1"/>
  <headerFoot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14</vt:i4>
      </vt:variant>
    </vt:vector>
  </HeadingPairs>
  <TitlesOfParts>
    <vt:vector size="22" baseType="lpstr">
      <vt:lpstr>表1</vt:lpstr>
      <vt:lpstr>表2</vt:lpstr>
      <vt:lpstr>表3</vt:lpstr>
      <vt:lpstr>表4</vt:lpstr>
      <vt:lpstr>明細(オン)</vt:lpstr>
      <vt:lpstr>明細(オフ)</vt:lpstr>
      <vt:lpstr>明細(派生)</vt:lpstr>
      <vt:lpstr>明細(ネッティング)</vt:lpstr>
      <vt:lpstr>表1!Print_Area</vt:lpstr>
      <vt:lpstr>表2!Print_Area</vt:lpstr>
      <vt:lpstr>表3!Print_Area</vt:lpstr>
      <vt:lpstr>表4!Print_Area</vt:lpstr>
      <vt:lpstr>'明細(オフ)'!Print_Area</vt:lpstr>
      <vt:lpstr>'明細(オン)'!Print_Area</vt:lpstr>
      <vt:lpstr>'明細(ネッティング)'!Print_Area</vt:lpstr>
      <vt:lpstr>'明細(派生)'!Print_Area</vt:lpstr>
      <vt:lpstr>表1!Print_Titles</vt:lpstr>
      <vt:lpstr>表4!Print_Titles</vt:lpstr>
      <vt:lpstr>'明細(オフ)'!Print_Titles</vt:lpstr>
      <vt:lpstr>'明細(オン)'!Print_Titles</vt:lpstr>
      <vt:lpstr>'明細(ネッティング)'!Print_Titles</vt:lpstr>
      <vt:lpstr>'明細(派生)'!Print_Titles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2025-12-12T01:14:47Z</dcterms:created>
  <dcterms:modified xsi:type="dcterms:W3CDTF">2025-12-12T01:14:48Z</dcterms:modified>
</cp:coreProperties>
</file>